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195" windowHeight="9210"/>
  </bookViews>
  <sheets>
    <sheet name="ORGANIZAČ. STRUKTURA" sheetId="19" r:id="rId1"/>
    <sheet name="KONSOL. CELEK" sheetId="22" r:id="rId2"/>
    <sheet name="ROZVAHA" sheetId="1" r:id="rId3"/>
    <sheet name="VÝSLEDOVKA" sheetId="2" r:id="rId4"/>
    <sheet name="POHL_SELHÁNÍ" sheetId="3" r:id="rId5"/>
    <sheet name="POHL_ZNEHODNOCENÍ" sheetId="4" r:id="rId6"/>
    <sheet name="POHL_RESTRUKTURALIZACE" sheetId="5" r:id="rId7"/>
    <sheet name="DERIVÁTY" sheetId="6" r:id="rId8"/>
    <sheet name="POMĚROVÉ UKAZATELE" sheetId="7" r:id="rId9"/>
    <sheet name="KAPITÁL" sheetId="8" r:id="rId10"/>
  </sheets>
  <definedNames>
    <definedName name="_xlnm.Print_Area" localSheetId="9">KAPITÁL!$A$1:$F$56</definedName>
    <definedName name="_xlnm.Print_Area" localSheetId="1">'KONSOL. CELEK'!$B$1:$M$92</definedName>
    <definedName name="Print_Area" localSheetId="1">'KONSOL. CELEK'!$B$1:$L$95</definedName>
  </definedNames>
  <calcPr calcId="145621"/>
</workbook>
</file>

<file path=xl/calcChain.xml><?xml version="1.0" encoding="utf-8"?>
<calcChain xmlns="http://schemas.openxmlformats.org/spreadsheetml/2006/main">
  <c r="E58" i="4" l="1"/>
  <c r="C57" i="4"/>
  <c r="G57" i="4" s="1"/>
  <c r="E44" i="4"/>
  <c r="C44" i="4"/>
  <c r="G44" i="4" s="1"/>
  <c r="C43" i="4"/>
  <c r="G43" i="4"/>
  <c r="A47" i="4"/>
  <c r="A33" i="4"/>
  <c r="A19" i="4"/>
  <c r="A5" i="4"/>
  <c r="C29" i="4"/>
  <c r="C30" i="4"/>
  <c r="E30" i="4"/>
  <c r="C15" i="4"/>
  <c r="G15" i="4" s="1"/>
  <c r="G29" i="4"/>
  <c r="E16" i="4"/>
  <c r="C16" i="4"/>
  <c r="G16" i="4"/>
  <c r="C58" i="4"/>
  <c r="G58" i="4" s="1"/>
  <c r="G30" i="4" l="1"/>
</calcChain>
</file>

<file path=xl/comments1.xml><?xml version="1.0" encoding="utf-8"?>
<comments xmlns="http://schemas.openxmlformats.org/spreadsheetml/2006/main">
  <authors>
    <author>krotilovam</author>
  </authors>
  <commentList>
    <comment ref="I18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64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87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</commentList>
</comments>
</file>

<file path=xl/sharedStrings.xml><?xml version="1.0" encoding="utf-8"?>
<sst xmlns="http://schemas.openxmlformats.org/spreadsheetml/2006/main" count="686" uniqueCount="434">
  <si>
    <t>Aktiva celkem</t>
  </si>
  <si>
    <t>Finanční aktiva k obchodování</t>
  </si>
  <si>
    <t>Realizovatelná finanční aktiva</t>
  </si>
  <si>
    <t>Úvěry a jiné pohledávky</t>
  </si>
  <si>
    <t>Zajišťovací deriváty s kladnou reálnou hodnotou</t>
  </si>
  <si>
    <t>Daňové pohledávky</t>
  </si>
  <si>
    <t>Ostatní aktiva</t>
  </si>
  <si>
    <t>Neoběžná aktiva a vyřazované skupiny určené k prodeji</t>
  </si>
  <si>
    <t>Závazky a vlastní kapitál celkem</t>
  </si>
  <si>
    <t>Závazky celkem</t>
  </si>
  <si>
    <t>Finanční závazky k obchodování</t>
  </si>
  <si>
    <t>Finanční závazky v reálné hodnotě vykázané do zisku/ztráty</t>
  </si>
  <si>
    <t>Finanční závazky v naběhlé hodnotě</t>
  </si>
  <si>
    <t>Finanční závazky spojené s převáděnými aktivy</t>
  </si>
  <si>
    <t>Zajišťovací deriváty se zápornou reálnou hodnotou</t>
  </si>
  <si>
    <t>Rezervy</t>
  </si>
  <si>
    <t>Daňové závazky</t>
  </si>
  <si>
    <t>Ostatní závazky</t>
  </si>
  <si>
    <t>Závazky spojené s vyřazovanými skupinami určenými k prodeji</t>
  </si>
  <si>
    <t>Vlastní kapitál celkem</t>
  </si>
  <si>
    <t>Základní kapitál</t>
  </si>
  <si>
    <t>Další vlastní kapitál</t>
  </si>
  <si>
    <t>Vlastní akcie</t>
  </si>
  <si>
    <t>Zisk (ztráta) za běžné účetní období</t>
  </si>
  <si>
    <t>Správní náklady</t>
  </si>
  <si>
    <t>Odpisy</t>
  </si>
  <si>
    <t>Tvorba rezerv</t>
  </si>
  <si>
    <t>Zisk nebo ztráta z neoběžných aktiv a vyřazovaných skupin</t>
  </si>
  <si>
    <t>Zisk nebo ztráta po zdanění</t>
  </si>
  <si>
    <t>Opravné položky</t>
  </si>
  <si>
    <t>Restrukturalizované pohledávky</t>
  </si>
  <si>
    <t>Pohledávky k obchodování</t>
  </si>
  <si>
    <t>Pohledávky v reálné hodnotě vykázané do zisku nebo ztráty</t>
  </si>
  <si>
    <t>Pohledávky realizovatelné</t>
  </si>
  <si>
    <t>Dluhové cenné papíry neobchodovatelné</t>
  </si>
  <si>
    <t>Pohledávky</t>
  </si>
  <si>
    <t>Pohledávky vůči úvěrovým institucím</t>
  </si>
  <si>
    <t>Ostatní pohledávky sektorově nečleněné</t>
  </si>
  <si>
    <t>Hodnota před znehodnocením</t>
  </si>
  <si>
    <t xml:space="preserve">Kumulovaná ztráta </t>
  </si>
  <si>
    <t xml:space="preserve">z ocenění </t>
  </si>
  <si>
    <t>reálnou hodnotou</t>
  </si>
  <si>
    <t>Účetní hodnota (netto)</t>
  </si>
  <si>
    <t xml:space="preserve">Pohledávky oceňované naběhlou hodnotou </t>
  </si>
  <si>
    <t xml:space="preserve">Pohledávky oceňované </t>
  </si>
  <si>
    <t>Pohledávky bez znehodnocení</t>
  </si>
  <si>
    <t>Pohledávky se znehodnocením</t>
  </si>
  <si>
    <t>Pohledávky oceňované naběhlou hodnotou</t>
  </si>
  <si>
    <t xml:space="preserve">Deriváty k obchodování - aktiva </t>
  </si>
  <si>
    <t>Deriváty k obchodování - závazky</t>
  </si>
  <si>
    <t xml:space="preserve">     Reálná hodnota</t>
  </si>
  <si>
    <t xml:space="preserve">     Jmenovitá hodnota</t>
  </si>
  <si>
    <t xml:space="preserve">Deriváty zajišťovací - aktiva </t>
  </si>
  <si>
    <t>Deriváty zajišťovací - závazky</t>
  </si>
  <si>
    <t>Pokladní hotovost a pohledávky vůči centrálním bankám</t>
  </si>
  <si>
    <t>Pokladní hotovost</t>
  </si>
  <si>
    <t>Pohledávky vůči centrálním bankám</t>
  </si>
  <si>
    <t>Deriváty k obchodování s kladnou reálnou hodnotou</t>
  </si>
  <si>
    <t>Kapitálové nástroje k obchodování</t>
  </si>
  <si>
    <t>Dluhové cenné papíry k obchodování</t>
  </si>
  <si>
    <t>Pohledávky k obchodování vůči úvěrovým institucím</t>
  </si>
  <si>
    <t>Pohledávky k obchodování vůči j. osobám než úvěr. institucím</t>
  </si>
  <si>
    <t>Ostatní pohledávky k obchod. sektorově nečleněné</t>
  </si>
  <si>
    <t>Finanční aktiva v reálné hodnotě vykáz. do zisku nebo ztráty</t>
  </si>
  <si>
    <t>Kapitálové nástroje v reálné hodnotě vykázané do Z/Z</t>
  </si>
  <si>
    <t>Dluhové cenné papíry v reálné hodnotě vykázané do Z/Z</t>
  </si>
  <si>
    <t>Pohledávky v reálné hodnotě vykázané do Z/Z vůči úvěr. inst.</t>
  </si>
  <si>
    <t>Pohledávky v RH vykázané do Z/Z vůči j.osobám než úvěr.inst.</t>
  </si>
  <si>
    <t>Ostatní pohledávky v RH vykázané do Z/Z sektorově nečleněné</t>
  </si>
  <si>
    <t>Kapitálové nástroje realizovatelné</t>
  </si>
  <si>
    <t>Dluhové cenné papíry realizovatelné</t>
  </si>
  <si>
    <t>Pohledávky realizovatelné vůči úvěrovým institucím</t>
  </si>
  <si>
    <t>Pohledávky realizovatelné vůči j.osobám  než úvěr.institucím</t>
  </si>
  <si>
    <t>Ostatní pohledávky realizovatelné sektorově nečleněné</t>
  </si>
  <si>
    <t>Pohledávky vůči osobám jiným než úvěrovým institucím</t>
  </si>
  <si>
    <t>Finanční investice držené do splatnosti</t>
  </si>
  <si>
    <t>Dluhové cenné papíry držené do splatnosti</t>
  </si>
  <si>
    <t>Pohledávky držené do splatnosti</t>
  </si>
  <si>
    <t>Pohledávky držené do splatnosti vůči úvěrovým institucím</t>
  </si>
  <si>
    <t>Pohledávky držené do splatnosti vůči j.osobám než úvěr.inst.</t>
  </si>
  <si>
    <t>Ostatní pohledávky držené do splatnosti sektorově nečleněné</t>
  </si>
  <si>
    <t>Zajišť. deriváty s kladnou RH - zajištění reálné hodnoty</t>
  </si>
  <si>
    <t>Zajišť. deriváty s kladnou RH - zajištění peněžních toků</t>
  </si>
  <si>
    <t>Zajišť.deriváty s kl.RH- zaj.čistých investic do zahr.jedn.</t>
  </si>
  <si>
    <t>Zajišť.deriváty s kladnou RH-zajištění úrok.rizika - RH</t>
  </si>
  <si>
    <t>Zajišť.deriváty s kladnou RH- zajištění úrok.rizika-pen.toky</t>
  </si>
  <si>
    <t>Kladné změny reálné hodnoty portfolia zajišťovaných nástrojů</t>
  </si>
  <si>
    <t>Hmotný majetek</t>
  </si>
  <si>
    <t>Pozemky, budovy a zařízení</t>
  </si>
  <si>
    <t>Investice do nemovitostí</t>
  </si>
  <si>
    <t>Nehmotný majetek</t>
  </si>
  <si>
    <t>Goodwill</t>
  </si>
  <si>
    <t>Ostatní nehmotný majetek</t>
  </si>
  <si>
    <t>Účasti v přidružených a ovládaných osobách a ve spol.podn.</t>
  </si>
  <si>
    <t>Pohledávky ze splatné daně</t>
  </si>
  <si>
    <t>Pohledávky z odložené daně</t>
  </si>
  <si>
    <t>Vklady, úvěry a ostatní finanční závazky vůči centr.bankám</t>
  </si>
  <si>
    <t>Deriváty k obchodování se zápornou reálnou hodnotou</t>
  </si>
  <si>
    <t>Závazky z krátkých prodejů</t>
  </si>
  <si>
    <t>Vklady, úvěry a ostatní finanční závazky k obchodování</t>
  </si>
  <si>
    <t>Vklady, úvěry a ostatní fin.závazky k obch. vůči úvěr.inst.</t>
  </si>
  <si>
    <t>Vklady, úvěry a ost.fin.závaz.k obch.vůči j.os.než úvěr.inst</t>
  </si>
  <si>
    <t>Ostatní finanční závazky k obchodování sektorově nečleněné</t>
  </si>
  <si>
    <t>Emitované dluhové CP určené k odkupu v krátkém období</t>
  </si>
  <si>
    <t>Vklady,úvěry a ostatní finanční závazky v RH vykázané do Z/Z</t>
  </si>
  <si>
    <t>Vklady,úvěry a ost.fin.závaz.v RH vyk.do Z/Z vůči úvěr.inst.</t>
  </si>
  <si>
    <t>Vklady a ost.fin.záv.v RH vyk.do Z/Z vůči j.os.než úvěr.inst</t>
  </si>
  <si>
    <t>Ostatní fin.závazky v RH hodnotě vykáz.do Z/Z sektor.nečlen.</t>
  </si>
  <si>
    <t>Emitované dluhové CP v RH vykázané do zisku nebo ztráty</t>
  </si>
  <si>
    <t>Podřízené závazky v RH vykázané do zisku nebo ztráty</t>
  </si>
  <si>
    <t>Vklady, úvěry a ostatní finanční závazky v naběhlé hodnotě</t>
  </si>
  <si>
    <t>Vklady a ost.fin.závazky v naběhlé hodnotě vůči úvěr.inst.</t>
  </si>
  <si>
    <t>Vklady a ost.fin.záv.v naběhlé hodn.vůči j.os.než úvěr.inst.</t>
  </si>
  <si>
    <t>Ostatní finanční závazky v naběhlé hodnotě sektor.nečleněné</t>
  </si>
  <si>
    <t>Emitované dluhové cenné papíry v naběhlé hodnotě</t>
  </si>
  <si>
    <t>Podřízené závazky v naběhlé hodnotě</t>
  </si>
  <si>
    <t>Zajišť. deriváty se zápornou RH - zajištění reálné hodnoty</t>
  </si>
  <si>
    <t>Zajišť. deriváty se zápornou RH - zajištění peněžních toků</t>
  </si>
  <si>
    <t>Zajišť.deriváty s záp.RH- zaj.čistých investic do zahr.jedn.</t>
  </si>
  <si>
    <t>Zajišť.deriváty se zápornou RH-zajištění úrok.rizika - RH</t>
  </si>
  <si>
    <t>Zajišť.deriváty s záp.RH-zajištění úrok.rizika-peněžní toky</t>
  </si>
  <si>
    <t>Záporné změny reál. hodnoty portfolia zajišťovaných nástrojů</t>
  </si>
  <si>
    <t>Rezervy na restrukturalizace</t>
  </si>
  <si>
    <t>Rezervy na daně a soudní spory</t>
  </si>
  <si>
    <t>Rezervy na důchody a podobné závazky</t>
  </si>
  <si>
    <t>Rezervy na podrozvahové položky</t>
  </si>
  <si>
    <t>Rezervy na nevýhodné smlouvy</t>
  </si>
  <si>
    <t>Ostatní rezervy</t>
  </si>
  <si>
    <t>Závazky ze splatné daně</t>
  </si>
  <si>
    <t>Závazky z odložené daně</t>
  </si>
  <si>
    <t>Základní kapitál družstev splatný na požádání</t>
  </si>
  <si>
    <t>Splacený základní kapitál</t>
  </si>
  <si>
    <t>Nesplacený základní kapitál</t>
  </si>
  <si>
    <t>Emisní ážio</t>
  </si>
  <si>
    <t>Kapitálová složka finančních nástrojů</t>
  </si>
  <si>
    <t>Ostatní kapitálové nástroje</t>
  </si>
  <si>
    <t>Fondy  z přecenění a ostatní oceňovací rozdíly</t>
  </si>
  <si>
    <t>Oceňovací rozdíly z hmotného majetku</t>
  </si>
  <si>
    <t>Oceňovací rozdíly z nehmotného majetku</t>
  </si>
  <si>
    <t>Zajištění čistých investic do zahraničních jednotek</t>
  </si>
  <si>
    <t>Zajištění peněžních toků</t>
  </si>
  <si>
    <t>Oceňovací rozdíly z realizovatelných finančních aktiv</t>
  </si>
  <si>
    <t>Oceň.rozdíly z neoběž.aktiv a ukončov.čin.určených k prodeji</t>
  </si>
  <si>
    <t>Ostatní oceňovací rozdíly</t>
  </si>
  <si>
    <t>Rezervní fondy</t>
  </si>
  <si>
    <t>Nerozdělený zisk (neuhrazená ztráta) z předchozích období</t>
  </si>
  <si>
    <t>XX</t>
  </si>
  <si>
    <t>Zisk z finanční  a provozní činnosti</t>
  </si>
  <si>
    <t>Úrokové výnosy</t>
  </si>
  <si>
    <t>Úroky z pohledávek vůči centrálním bankám</t>
  </si>
  <si>
    <t>Úroky z finančních aktiv k obchodování</t>
  </si>
  <si>
    <t>Úroky z finančních aktiv v reálné hodnotě vykázaných do Z/Z</t>
  </si>
  <si>
    <t>Úroky z realizovatelných finančních aktiv</t>
  </si>
  <si>
    <t>Úroky z úvěrů a jiných pohledávek</t>
  </si>
  <si>
    <t>Úroky z finančních investic držených do splatnosti</t>
  </si>
  <si>
    <t>Zisk ze zajišťovacích úrokových derivátů</t>
  </si>
  <si>
    <t>Úroky z ostatních aktiv</t>
  </si>
  <si>
    <t>Úrokové náklady</t>
  </si>
  <si>
    <t>Úroky na vklady, úvěry a ost.fin.závazky vůči centr.bankám</t>
  </si>
  <si>
    <t>Úroky na finanční závazky k obchodování</t>
  </si>
  <si>
    <t>Úroky na finanční závazky v reálné hodnotě vykázané do Z/Z</t>
  </si>
  <si>
    <t>Úroky na finanční závazky v naběhlé hodnotě</t>
  </si>
  <si>
    <t>Ztráta ze zajišťovacích úrokových derivátů</t>
  </si>
  <si>
    <t>Úroky na ostatní závazky</t>
  </si>
  <si>
    <t>Náklady na základní kapitál splatný na požádání</t>
  </si>
  <si>
    <t>Výnosy z dividend</t>
  </si>
  <si>
    <t>Výnosy z dividend z finančních aktiv k obchodování</t>
  </si>
  <si>
    <t>Výnosy z dividend z finan.aktiv v RH vykázaných do Z/Z</t>
  </si>
  <si>
    <t>Výnosy z dividend z realizovatelných finančních aktiv</t>
  </si>
  <si>
    <t>Výnosy z dividend od přidružených a ovládaných osob</t>
  </si>
  <si>
    <t>Výnosy z poplatků a provizí</t>
  </si>
  <si>
    <t>Poplatky a provize z operací s finan.nástroji pro zákazníky</t>
  </si>
  <si>
    <t>Poplatky a provize z obstarání emisí</t>
  </si>
  <si>
    <t>Poplatky a provize z obstarání finančních nástrojů</t>
  </si>
  <si>
    <t>Poplatky a provize za poradenskou činnost</t>
  </si>
  <si>
    <t>Poplatky a provize z clearingu a vypořádání</t>
  </si>
  <si>
    <t>Poplatky a provize za obhospodařování hodnot</t>
  </si>
  <si>
    <t>Poplatky a provize za správu, úschovu a uložení hodnot</t>
  </si>
  <si>
    <t>Poplatky a provize z  příslibů a záruk</t>
  </si>
  <si>
    <t>Poplatky a provize z platebního styku</t>
  </si>
  <si>
    <t>Poplatky a provize ze strukturovaného financování</t>
  </si>
  <si>
    <t>Poplatky a provize ze sekuritizace</t>
  </si>
  <si>
    <t>Poplatky a provize z ostatních služeb</t>
  </si>
  <si>
    <t>Náklady na poplatky a provize</t>
  </si>
  <si>
    <t>Poplatky a provize na operace s finančními nástroji</t>
  </si>
  <si>
    <t>Poplatky a provize na obhospodařování hodnot</t>
  </si>
  <si>
    <t>Poplatky a provize na správu, úschovu a uložení hodnot</t>
  </si>
  <si>
    <t>Poplatky a provize na clearing a vypořádání</t>
  </si>
  <si>
    <t>Poplatky a provize na sekuritizaci</t>
  </si>
  <si>
    <t>Poplatky a provize na ostatní služby</t>
  </si>
  <si>
    <t>Realizované Z/Z z finan.aktiv a závazků nevykáz. v RH do Z/Z</t>
  </si>
  <si>
    <t>Zisk (ztráta) z realizovatelných finančních aktiv</t>
  </si>
  <si>
    <t>Zisk (ztráta) z úvěrů a jiných pohledávek</t>
  </si>
  <si>
    <t>Zisk (ztráta) z finančních investic držených do splatnosti</t>
  </si>
  <si>
    <t>Zisk (ztráta) z finančních závazků v naběhlé hodnotě</t>
  </si>
  <si>
    <t>Zisk (ztráta) z ostatních závazků</t>
  </si>
  <si>
    <t>Zisk (ztráta) z finančních aktiv a závazků  k obchodování</t>
  </si>
  <si>
    <t>Zisk (ztráta) z kapitálových nástrojů a akciových derivátů</t>
  </si>
  <si>
    <t>Zisk (ztráta) z úrokových nástrojů (včetně úrok. derivátů)</t>
  </si>
  <si>
    <t>Zisk (ztráta) z měnových nástrojů  (včetně měn. derivátů)</t>
  </si>
  <si>
    <t>Zisk (ztráta) z úvěrových nástrojů (včetně úvěr. derivátů)</t>
  </si>
  <si>
    <t>Zisk (ztráta) z komodit a komoditních derivátů</t>
  </si>
  <si>
    <t>Zisk (ztráta) z ostatních nástrojů včetně hybridních</t>
  </si>
  <si>
    <t>Zisk (ztráta) z finan. aktiv a závazků v RH vykázané do Z/Z</t>
  </si>
  <si>
    <t>Zisk (ztráta) ze zajišťovacího účetnictví</t>
  </si>
  <si>
    <t>Kurzové rozdíly</t>
  </si>
  <si>
    <t>Zisk (ztráta) z odúčtování aktiv j. než držených k prodeji</t>
  </si>
  <si>
    <t>Ostatní provozní výnosy</t>
  </si>
  <si>
    <t>Ostatní provozní náklady</t>
  </si>
  <si>
    <t>Náklady na zaměstnance</t>
  </si>
  <si>
    <t>Mzdy a platy</t>
  </si>
  <si>
    <t>Sociální a zdravotní pojištění</t>
  </si>
  <si>
    <t>Penzijní a podobné výdaje</t>
  </si>
  <si>
    <t>Náklady na dočasné  zaměstnance</t>
  </si>
  <si>
    <t>Odměny - vlastní kapitálové nástroje</t>
  </si>
  <si>
    <t>Ostatní náklady na zaměstnance</t>
  </si>
  <si>
    <t>Ostatní správní náklady</t>
  </si>
  <si>
    <t>Náklady na reklamu</t>
  </si>
  <si>
    <t>Náklady na poradenství</t>
  </si>
  <si>
    <t>Náklady na informační technologie</t>
  </si>
  <si>
    <t>Náklady na outsourcing</t>
  </si>
  <si>
    <t>Nájemné</t>
  </si>
  <si>
    <t>Jiné správní náklady</t>
  </si>
  <si>
    <t>Odpisy pozemků, budov a zařízení</t>
  </si>
  <si>
    <t>Odpisy investic do nemovitostí</t>
  </si>
  <si>
    <t>Odpisy nehmotného majetku</t>
  </si>
  <si>
    <t>Ztráty ze znehodnocení</t>
  </si>
  <si>
    <t>Ztráty ze znehodnocení finan.aktiv nevykázaných v RH do Z/Z</t>
  </si>
  <si>
    <t>Ztráty ze znehodnocení finančních aktiv v pořizovací ceně</t>
  </si>
  <si>
    <t>Ztráty ze znehodnocení realizovatelných finančních aktiv</t>
  </si>
  <si>
    <t>Ztráty ze znehodnocení úvěrů a jiných pohledávek</t>
  </si>
  <si>
    <t>Ztráty ze znehodnocení finan.investic držených do splatnosti</t>
  </si>
  <si>
    <t>Ztráty ze znehodnocení nefinančních aktiv</t>
  </si>
  <si>
    <t>Ztráty ze znehodnocení pozemků, budov a zařízení</t>
  </si>
  <si>
    <t>Ztráty ze znehodnocení z investic do nemovitostí</t>
  </si>
  <si>
    <t>Ztráty ze znehodnocení goodwillu</t>
  </si>
  <si>
    <t>Ztráty ze znehodnocení nehmotného majetku</t>
  </si>
  <si>
    <t>Ztráty ze znehodnocení účastí v přidr.a ovlád.os.a sp.podn.</t>
  </si>
  <si>
    <t>Ztráty ze znehodnocení ostatních nefinančních aktiv</t>
  </si>
  <si>
    <t>Negativní goodwill bezprostředně zahrnutý do výkazu Z/Z</t>
  </si>
  <si>
    <t>Podíl na Z/Z přidr. a ovládaných osob a společných podniků</t>
  </si>
  <si>
    <t>Zisk nebo ztráta z pokračujících činností před zdaněním</t>
  </si>
  <si>
    <t>Náklady na daň z příjmů</t>
  </si>
  <si>
    <t>Zisk nebo ztráta z pokračujících činnosti po zdanění</t>
  </si>
  <si>
    <t>Zisk nebo ztráta z ukončované činnosti po zdanění</t>
  </si>
  <si>
    <t>AKTIVA</t>
  </si>
  <si>
    <t>ROZVAHA</t>
  </si>
  <si>
    <t>PASIVA</t>
  </si>
  <si>
    <t>VÝSLEDOVKA</t>
  </si>
  <si>
    <t>Opravné položky k jednotlivým pohledávkám</t>
  </si>
  <si>
    <t>Opravné položky  k port. pohled. jednotlivě bez znehodnocení</t>
  </si>
  <si>
    <t>Opravné položky k portfoliu jednotlivě nevýznam. pohledávek</t>
  </si>
  <si>
    <t>Kumulovaná ztráta z ocenění reálnou hodnotou</t>
  </si>
  <si>
    <t>Pohledávky z finančních činností celkem</t>
  </si>
  <si>
    <t>Pohledávky za úvěrovými institucemi</t>
  </si>
  <si>
    <t>Pohledávky za úvěrovými institucemi bez selhání</t>
  </si>
  <si>
    <t>Standardní pohledávky za úvěrovými institucemi</t>
  </si>
  <si>
    <t>Sledované pohledávky za úvěrovými institucemi</t>
  </si>
  <si>
    <t>Pohledávky za úvěrovými institucemi se selháním</t>
  </si>
  <si>
    <t>Nestandardní pohledávky za úvěrovými institucemi</t>
  </si>
  <si>
    <t>Pochybné pohledávky za úvěrovými institucemi</t>
  </si>
  <si>
    <t>Ztrátové pohledávky za úvěrovými institucemi</t>
  </si>
  <si>
    <t>Pohledávky za jinými osobami než úvěr.institucemi</t>
  </si>
  <si>
    <t>Pohledávky za j. osobami než úvěr.institucemi bez selhání</t>
  </si>
  <si>
    <t>Standardní pohledávky za jinými osobami než úvěr.institucemi</t>
  </si>
  <si>
    <t>Sledované pohledávky za jin. osobami než úvěr.institucemi</t>
  </si>
  <si>
    <t>Pohledávky za jin. osobami než úvěr.institucemi se selháním</t>
  </si>
  <si>
    <t>Nestandardní pohledávky za jin. osobami než úvěr.institucemi</t>
  </si>
  <si>
    <t>Pochybné pohledávky za jinými osobami než úvěr.institucemi</t>
  </si>
  <si>
    <t>Ztrátové pohledávky za jinými osobami než úvěr.institucemi</t>
  </si>
  <si>
    <t>Pohledávky z finanční činnosti bez selhání a v selhání</t>
  </si>
  <si>
    <t>Pohledávky oceňované reálné hodnotou</t>
  </si>
  <si>
    <t>č.ř.</t>
  </si>
  <si>
    <t>tis. Kč</t>
  </si>
  <si>
    <t xml:space="preserve"> v tis. Kč</t>
  </si>
  <si>
    <t>X</t>
  </si>
  <si>
    <t>Č.ř.</t>
  </si>
  <si>
    <t>ř. 30</t>
  </si>
  <si>
    <t>ř. 31</t>
  </si>
  <si>
    <t>Pohledávky z finanční činnosti bez znehodnocení a se znehodnocením</t>
  </si>
  <si>
    <t>v tis. Kč</t>
  </si>
  <si>
    <t>Příloha č. 4</t>
  </si>
  <si>
    <t>Hypoteční banka neprovádí derivátové operace</t>
  </si>
  <si>
    <t>3.</t>
  </si>
  <si>
    <t>Poměrové ukazatele</t>
  </si>
  <si>
    <t>a)</t>
  </si>
  <si>
    <t>Kapitálová přiměřenost (%)</t>
  </si>
  <si>
    <t>b)</t>
  </si>
  <si>
    <t>Rentabilita průměrných aktiv  ROAA (%)</t>
  </si>
  <si>
    <t>c)</t>
  </si>
  <si>
    <t>Rentabilita průměrného vlastního kapitálu  ROAE (%)</t>
  </si>
  <si>
    <t>d)</t>
  </si>
  <si>
    <t>Aktiva na jednoho zaměstnance (tis. Kč)</t>
  </si>
  <si>
    <t>e)</t>
  </si>
  <si>
    <t>Správní náklady na jednoho zaměstnance (tis. Kč)</t>
  </si>
  <si>
    <t>f)</t>
  </si>
  <si>
    <t>Čistý zisk na jednoho zaměstnance (tis. Kč)</t>
  </si>
  <si>
    <t>1.</t>
  </si>
  <si>
    <t>Souhrnná výše původního kapitálu (Tier 1)</t>
  </si>
  <si>
    <t>Splacený základní kapitál zapsaný v obchodním rejstříku</t>
  </si>
  <si>
    <t>Rezervní fondy a nerozdělený zisk</t>
  </si>
  <si>
    <t>Zisk za běžné účetní období</t>
  </si>
  <si>
    <t>Ztráta za běžné účetní období</t>
  </si>
  <si>
    <t>Čistý zisk z kapitalizace budouc. příjmů ze sekuritizace</t>
  </si>
  <si>
    <t>Zisk/ztráta z ocenění závazků v RH z titulu úvěr. rizika</t>
  </si>
  <si>
    <t>Další odčitatelné položky z původního kapitálu</t>
  </si>
  <si>
    <t>Souhrnná výše dodatkového kapitálu (Tier 2)</t>
  </si>
  <si>
    <t>Souhrnná výše kapitálu na krytí tržního rizika (Tier 3)</t>
  </si>
  <si>
    <t xml:space="preserve">Souhrnná výše odečitatelných položek </t>
  </si>
  <si>
    <t>Nedostatek v krytí očekávaných úvěrových ztrát u IRB</t>
  </si>
  <si>
    <t xml:space="preserve">Souhrnná výše kapitálu po zohlednění odčitatelných položek </t>
  </si>
  <si>
    <t>a stanovených limitů pro dodatkový kapitál</t>
  </si>
  <si>
    <t>2.</t>
  </si>
  <si>
    <t>Kapitálové požadavky celkem</t>
  </si>
  <si>
    <t>Výše jednotlivých kapitálových požadavků</t>
  </si>
  <si>
    <t xml:space="preserve">k úvěrovému riziku celkem  </t>
  </si>
  <si>
    <t>1.1.</t>
  </si>
  <si>
    <t>Kap. pož. k úvěr. riziku při STA celkem</t>
  </si>
  <si>
    <t>Kap. pož. při STA v IRB k akciovým expoz.</t>
  </si>
  <si>
    <t>1.2.</t>
  </si>
  <si>
    <t>Kap. pož. k úvěr. riziku při  IRB celkem</t>
  </si>
  <si>
    <t>1.2.1.</t>
  </si>
  <si>
    <t>Kap. pož. k úvěr. riziku při  IRB k ostatním expozicím</t>
  </si>
  <si>
    <t>1.2.2.</t>
  </si>
  <si>
    <t>Kap. pož. k úvěr. riziku při  IRB k vybr. expozicím celkem</t>
  </si>
  <si>
    <t>Kap. pož. při IRB k podnikovým expoz.</t>
  </si>
  <si>
    <t>Kap. pož. při IRB k retailovým expoz.</t>
  </si>
  <si>
    <t>Kap. pož. při  IRB k expoz. vůči centr. vládám a bankám</t>
  </si>
  <si>
    <t>Kap. pož. při  IRB k expoz. vůči institucím</t>
  </si>
  <si>
    <t>1.2.3.</t>
  </si>
  <si>
    <t>Kap. pož. k úvěr. riziku při  IRB k akciovým expozicím</t>
  </si>
  <si>
    <t>1.2.4.</t>
  </si>
  <si>
    <t>Kap.pož. k úvěr.riziku při  IRB k sekuritizovaným expozicím</t>
  </si>
  <si>
    <t>Kap. pož. k operačnímu riziku celkem</t>
  </si>
  <si>
    <t xml:space="preserve">Kap.požadavky ostatní a přechodné </t>
  </si>
  <si>
    <t>Auxilium, a.s.</t>
  </si>
  <si>
    <t>Podíl na hlas. právech:</t>
  </si>
  <si>
    <t>ČSOB Investiční společnost, a.s., člen skupiny ČSOB</t>
  </si>
  <si>
    <t>ČSOB Asset Management, a.s., člen skupiny ČSOB</t>
  </si>
  <si>
    <t>Československá obchodní banka, a. s.</t>
  </si>
  <si>
    <t>ČSOB Leasing, a.s.</t>
  </si>
  <si>
    <t>ČSOB Leasing pojišťovací makléř, s.r.o.</t>
  </si>
  <si>
    <t>ČSOB penzijní fond Progres, a.s., člen skupiny ČSOB</t>
  </si>
  <si>
    <t>ČSOB penzijní fond Stabilita, a.s., člen skupiny ČSOB</t>
  </si>
  <si>
    <t>Eurincasso, s.r.o.</t>
  </si>
  <si>
    <t>Centrum Radlická, a.s.</t>
  </si>
  <si>
    <t>Bankovní informační technologie, s.r.o.</t>
  </si>
  <si>
    <t>Českomoravská stavební spořitelna, a.s.</t>
  </si>
  <si>
    <t>Hypoteční banka, a.s.</t>
  </si>
  <si>
    <t>Motokov, a.s. v likvidaci</t>
  </si>
  <si>
    <t>IP Exit, a.s.</t>
  </si>
  <si>
    <t>CBCB, a.s.</t>
  </si>
  <si>
    <t>Premiéra TV a.s.</t>
  </si>
  <si>
    <t>Příloha č. 5</t>
  </si>
  <si>
    <r>
      <t>Údaje o plnění pravidel obezřetného podnikání Hypoteční banky na individuálním základě</t>
    </r>
    <r>
      <rPr>
        <sz val="14"/>
        <rFont val="Arial"/>
        <family val="2"/>
        <charset val="238"/>
      </rPr>
      <t xml:space="preserve"> </t>
    </r>
  </si>
  <si>
    <t>Deriváty</t>
  </si>
  <si>
    <t>Údaje o kapitálu</t>
  </si>
  <si>
    <t>(tis. Kč)</t>
  </si>
  <si>
    <t>Údaje o kapitálových požadavcích</t>
  </si>
  <si>
    <t>Další informace</t>
  </si>
  <si>
    <t>www.hypotecnibanka.cz</t>
  </si>
  <si>
    <t>internetových stránkách* samostatný dokument k obezřetnému podnikání na konsolidovaném základě podle</t>
  </si>
  <si>
    <t>www.kbc.com</t>
  </si>
  <si>
    <t>*</t>
  </si>
  <si>
    <t>Podíl na ZK 100%</t>
  </si>
  <si>
    <t>Podíl na HP 100%</t>
  </si>
  <si>
    <t xml:space="preserve">ČSOB Factoring, a.s. </t>
  </si>
  <si>
    <t>Podíl na ZK 0,50%</t>
  </si>
  <si>
    <t>Podíl na HP 0,50%</t>
  </si>
  <si>
    <t>Podíl na ZK 94,91%</t>
  </si>
  <si>
    <t>Podíl na ZK 16,62%</t>
  </si>
  <si>
    <t>Podíl na HP 16,62%</t>
  </si>
  <si>
    <t>Podíl na ZK 10,77%</t>
  </si>
  <si>
    <t>Podíl na HP 10,77%</t>
  </si>
  <si>
    <t>Podíl na ZK 0,11%</t>
  </si>
  <si>
    <t>Podíl na HP 0,00%</t>
  </si>
  <si>
    <t>Podíl na ZK 25,00%</t>
  </si>
  <si>
    <t>Podíl na ZK 20,59%</t>
  </si>
  <si>
    <t>Podíl na HP 52,94%</t>
  </si>
  <si>
    <t>Podíl na HP 84,72%</t>
  </si>
  <si>
    <t>Podíl na ZK 73,15%</t>
  </si>
  <si>
    <t>Podíl na HP 00,00%</t>
  </si>
  <si>
    <t>Podíl na ZK 15,28%</t>
  </si>
  <si>
    <t>Podíl na HP 15,28%</t>
  </si>
  <si>
    <t>Regulovaný konsolidační celek</t>
  </si>
  <si>
    <t>Poznámky:</t>
  </si>
  <si>
    <t>ZK: základní kapitál (vklad)</t>
  </si>
  <si>
    <t>HP: hlasovací práva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</si>
  <si>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</si>
  <si>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r>
      <t xml:space="preserve">Podíl na ZK </t>
    </r>
    <r>
      <rPr>
        <b/>
        <sz val="8"/>
        <rFont val="Arial"/>
        <family val="2"/>
      </rPr>
      <t>přímý</t>
    </r>
    <r>
      <rPr>
        <sz val="8"/>
        <rFont val="Arial"/>
        <family val="2"/>
      </rPr>
      <t>:</t>
    </r>
  </si>
  <si>
    <t>z pohledu mateřské společnosti ČSOB.</t>
  </si>
  <si>
    <t xml:space="preserve">Procentní podíly v rámečcích u společností jsou přepočteny </t>
  </si>
  <si>
    <t>Property Skalica, s.r.o.</t>
  </si>
  <si>
    <t>Merrion Properties, s.r.o.</t>
  </si>
  <si>
    <t>Property LM, s.r.o.</t>
  </si>
  <si>
    <t>ČSOB Property fund, uzavřený investiční fond, a.s.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</si>
  <si>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</si>
  <si>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</si>
  <si>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</si>
  <si>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</si>
  <si>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ČSOB Pojišťovací Servis, a.s.</t>
  </si>
  <si>
    <t>Podíl na HP 40,00%</t>
  </si>
  <si>
    <r>
      <t xml:space="preserve">Podíl na ZK </t>
    </r>
    <r>
      <rPr>
        <b/>
        <sz val="8"/>
        <rFont val="Arial"/>
        <family val="2"/>
        <charset val="238"/>
      </rPr>
      <t>nepřímý:</t>
    </r>
  </si>
  <si>
    <t>První certifikační autorita, a.s.</t>
  </si>
  <si>
    <t xml:space="preserve">Československá obchodní banka, a. s.                 </t>
  </si>
  <si>
    <t>IČ: 00001350</t>
  </si>
  <si>
    <t>nad nímž ČNB vykonává dohled na konsolidovaném základě</t>
  </si>
  <si>
    <t xml:space="preserve"> Podíl na HP 94,91%</t>
  </si>
  <si>
    <t xml:space="preserve"> Podíl na ZK 100%</t>
  </si>
  <si>
    <t xml:space="preserve"> Podíl na HP 100%</t>
  </si>
  <si>
    <t>Podíl na ZK 11,57%</t>
  </si>
  <si>
    <t>Motokov International, a.s. v likvidaci</t>
  </si>
  <si>
    <t>ČSOB Pojišťovna, a.s., člen holdingu ČSOB</t>
  </si>
  <si>
    <t>servis, a.s.</t>
  </si>
  <si>
    <t>Podíl na ZK 35,83%</t>
  </si>
  <si>
    <t>Tee Square Limited, Ltd.</t>
  </si>
  <si>
    <t>Podíl na ZK 59,76%</t>
  </si>
  <si>
    <t>Podíl na HP 95,59%</t>
  </si>
  <si>
    <t>Podíl na ZK 4,41%</t>
  </si>
  <si>
    <t>Podíl na HP 4,41%</t>
  </si>
  <si>
    <t>ČSOB Investment Banking Services, a.s., člen skupiny ČSOB</t>
  </si>
  <si>
    <t>SCHÉMA KONSOLIDAČNÍHO CELKU ČSOB K 31.12.2010</t>
  </si>
  <si>
    <t>Podíl na HP 50,82%</t>
  </si>
  <si>
    <t>Podíl na ZK 69,59%</t>
  </si>
  <si>
    <t>Podíl na HP 69,59%</t>
  </si>
  <si>
    <t>K 31.12.2010 činil základní kapitál Hypoteční banky 5 076 328 000 Kč a byl rozdělen do 10 152 656 kusů kmenových akcií o jmenovité hodnotě jedné akcie 500 Kč. Tyto akcie jsou zaknihované, kótované cenné papíry a znějí na majitele. Základní kapitál je plně splacen. Hypoteční banka nevydala žádné prioritní nebo zaměstnanecké akcie, ani dluhopisy, s nimiž je spojeno právo požadovat v době v nich určené vydání akcií nebo předkupní právo na akcie v jmenovité hodnotě v nich určené. Hypoteční banka nevlastní žádné vlastní akcie. Na akcie Hypoteční banky nebyla vydána žádná opce.</t>
  </si>
  <si>
    <r>
      <rPr>
        <b/>
        <sz val="10"/>
        <rFont val="Arial"/>
        <family val="2"/>
        <charset val="238"/>
      </rPr>
      <t>Výroční zpráva Hypoteční banky za rok 2010</t>
    </r>
    <r>
      <rPr>
        <sz val="10"/>
        <rFont val="Arial"/>
        <family val="2"/>
        <charset val="238"/>
      </rPr>
      <t xml:space="preserve"> je uveřejněna na </t>
    </r>
  </si>
  <si>
    <r>
      <t xml:space="preserve">Součástí této zprávy jsou auditované roční účetní závěrky za rok 2010, které zahrnují i </t>
    </r>
    <r>
      <rPr>
        <b/>
        <sz val="10"/>
        <rFont val="Arial"/>
        <family val="2"/>
        <charset val="238"/>
      </rPr>
      <t>informace o řízení rizik</t>
    </r>
    <r>
      <rPr>
        <sz val="10"/>
        <rFont val="Arial"/>
        <family val="2"/>
        <charset val="238"/>
      </rPr>
      <t>.</t>
    </r>
  </si>
  <si>
    <r>
      <t xml:space="preserve">KBC uveřejnila v dubnu 2011 na svých internetových stránkách* Výroční zprávu za rok 2010 / </t>
    </r>
    <r>
      <rPr>
        <b/>
        <sz val="10"/>
        <rFont val="Arial"/>
        <family val="2"/>
        <charset val="238"/>
      </rPr>
      <t>KBC Annual</t>
    </r>
  </si>
  <si>
    <r>
      <rPr>
        <b/>
        <sz val="10"/>
        <rFont val="Arial"/>
        <family val="2"/>
        <charset val="238"/>
      </rPr>
      <t>Report 2010</t>
    </r>
    <r>
      <rPr>
        <sz val="10"/>
        <rFont val="Arial"/>
        <family val="2"/>
        <charset val="238"/>
      </rPr>
      <t>, v níž jsou uvedeny informace o obezřetném podnikání na konsolidovaném základě KBC Group</t>
    </r>
  </si>
  <si>
    <t>k 31.12.2010 (tj. včetně českých a slovenských dceřiných společností). Dále KBC uveřejnila na svých</t>
  </si>
  <si>
    <r>
      <t xml:space="preserve">Basel II, Pilíře 3 pod názvem </t>
    </r>
    <r>
      <rPr>
        <b/>
        <sz val="10"/>
        <rFont val="Arial"/>
        <family val="2"/>
        <charset val="238"/>
      </rPr>
      <t>Risk Report 2010</t>
    </r>
    <r>
      <rPr>
        <sz val="10"/>
        <rFont val="Arial"/>
        <family val="2"/>
        <charset val="238"/>
      </rPr>
      <t>.</t>
    </r>
  </si>
  <si>
    <r>
      <t>Počet zaměstnanců</t>
    </r>
    <r>
      <rPr>
        <b/>
        <sz val="10"/>
        <rFont val="Arial CE"/>
        <charset val="238"/>
      </rPr>
      <t xml:space="preserve"> - přepočtený stav za období leden až prosinec 2010:  </t>
    </r>
    <r>
      <rPr>
        <b/>
        <u/>
        <sz val="10"/>
        <rFont val="Arial CE"/>
        <charset val="238"/>
      </rPr>
      <t>423</t>
    </r>
  </si>
  <si>
    <r>
      <t>Počet organizačních jednotek</t>
    </r>
    <r>
      <rPr>
        <b/>
        <sz val="10"/>
        <rFont val="Arial CE"/>
        <charset val="238"/>
      </rPr>
      <t>: ústředí + 13 regionálních poboček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</si>
</sst>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#,##0_ ;[Red]\-#,##0\ "/>
  </numFmts>
  <fonts count="45" x14ac:knownFonts="1">
    <font>
      <sz val="10"/>
      <name val="Arial"/>
      <charset val="238"/>
    </font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i/>
      <sz val="9"/>
      <name val="Arial"/>
      <family val="2"/>
      <charset val="238"/>
    </font>
    <font>
      <b/>
      <sz val="10"/>
      <color indexed="18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name val="Arial"/>
      <charset val="238"/>
    </font>
    <font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18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darkGray">
        <fgColor indexed="15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20" fillId="0" borderId="0"/>
    <xf numFmtId="0" fontId="20" fillId="0" borderId="0"/>
    <xf numFmtId="0" fontId="3" fillId="0" borderId="0"/>
    <xf numFmtId="0" fontId="21" fillId="0" borderId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164" fontId="3" fillId="3" borderId="1"/>
    <xf numFmtId="164" fontId="5" fillId="4" borderId="1">
      <alignment wrapText="1"/>
    </xf>
    <xf numFmtId="164" fontId="4" fillId="2" borderId="1"/>
    <xf numFmtId="9" fontId="7" fillId="0" borderId="0" applyFont="0" applyFill="0" applyBorder="0" applyAlignment="0" applyProtection="0"/>
  </cellStyleXfs>
  <cellXfs count="371">
    <xf numFmtId="0" fontId="0" fillId="0" borderId="0" xfId="0"/>
    <xf numFmtId="0" fontId="6" fillId="0" borderId="0" xfId="0" applyFont="1"/>
    <xf numFmtId="0" fontId="7" fillId="0" borderId="0" xfId="0" applyFont="1"/>
    <xf numFmtId="0" fontId="9" fillId="5" borderId="0" xfId="0" applyFont="1" applyFill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14" fontId="9" fillId="0" borderId="0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3" fontId="10" fillId="0" borderId="0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7" fillId="0" borderId="0" xfId="0" applyFont="1" applyBorder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/>
    <xf numFmtId="164" fontId="7" fillId="0" borderId="7" xfId="11" applyFont="1" applyFill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164" fontId="7" fillId="0" borderId="10" xfId="11" applyFont="1" applyFill="1" applyBorder="1" applyAlignment="1">
      <alignment wrapText="1"/>
    </xf>
    <xf numFmtId="14" fontId="1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4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15" xfId="11" applyFont="1" applyFill="1" applyBorder="1" applyAlignment="1">
      <alignment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1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21" xfId="11" applyFont="1" applyFill="1" applyBorder="1" applyAlignment="1">
      <alignment wrapText="1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4" xfId="5" applyFont="1" applyFill="1" applyBorder="1"/>
    <xf numFmtId="0" fontId="7" fillId="0" borderId="8" xfId="5" applyFont="1" applyFill="1" applyBorder="1"/>
    <xf numFmtId="0" fontId="7" fillId="0" borderId="9" xfId="5" applyFont="1" applyFill="1" applyBorder="1"/>
    <xf numFmtId="0" fontId="7" fillId="0" borderId="6" xfId="5" applyFont="1" applyFill="1" applyBorder="1"/>
    <xf numFmtId="0" fontId="7" fillId="0" borderId="11" xfId="5" applyFont="1" applyFill="1" applyBorder="1"/>
    <xf numFmtId="4" fontId="7" fillId="0" borderId="0" xfId="0" applyNumberFormat="1" applyFont="1"/>
    <xf numFmtId="0" fontId="7" fillId="0" borderId="0" xfId="5" applyFont="1" applyFill="1" applyBorder="1" applyAlignment="1">
      <alignment horizontal="center"/>
    </xf>
    <xf numFmtId="0" fontId="7" fillId="0" borderId="23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center"/>
    </xf>
    <xf numFmtId="0" fontId="7" fillId="0" borderId="24" xfId="5" applyFont="1" applyFill="1" applyBorder="1" applyAlignment="1">
      <alignment horizontal="center"/>
    </xf>
    <xf numFmtId="0" fontId="7" fillId="0" borderId="25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8" xfId="5" applyFont="1" applyFill="1" applyBorder="1" applyAlignment="1">
      <alignment horizontal="center"/>
    </xf>
    <xf numFmtId="0" fontId="8" fillId="0" borderId="2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/>
    </xf>
    <xf numFmtId="0" fontId="15" fillId="0" borderId="28" xfId="5" applyFont="1" applyFill="1" applyBorder="1"/>
    <xf numFmtId="0" fontId="16" fillId="0" borderId="28" xfId="5" applyFont="1" applyFill="1" applyBorder="1"/>
    <xf numFmtId="0" fontId="15" fillId="0" borderId="11" xfId="5" applyFont="1" applyFill="1" applyBorder="1"/>
    <xf numFmtId="0" fontId="7" fillId="0" borderId="24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0" xfId="0" applyFont="1"/>
    <xf numFmtId="0" fontId="6" fillId="5" borderId="8" xfId="0" applyFont="1" applyFill="1" applyBorder="1" applyAlignment="1">
      <alignment vertical="center" wrapText="1"/>
    </xf>
    <xf numFmtId="165" fontId="11" fillId="5" borderId="29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165" fontId="11" fillId="5" borderId="3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165" fontId="11" fillId="5" borderId="32" xfId="0" applyNumberFormat="1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10" fillId="5" borderId="3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top" wrapText="1"/>
    </xf>
    <xf numFmtId="164" fontId="7" fillId="0" borderId="0" xfId="0" applyNumberFormat="1" applyFont="1"/>
    <xf numFmtId="165" fontId="7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14" fontId="6" fillId="5" borderId="3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0" xfId="0" applyFont="1" applyBorder="1" applyAlignment="1">
      <alignment horizontal="right"/>
    </xf>
    <xf numFmtId="0" fontId="19" fillId="0" borderId="40" xfId="0" applyFont="1" applyBorder="1"/>
    <xf numFmtId="0" fontId="7" fillId="0" borderId="41" xfId="0" applyFont="1" applyBorder="1" applyAlignment="1">
      <alignment horizontal="right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3" xfId="0" applyFont="1" applyBorder="1" applyAlignment="1">
      <alignment horizontal="right"/>
    </xf>
    <xf numFmtId="0" fontId="7" fillId="0" borderId="43" xfId="0" applyFont="1" applyBorder="1" applyAlignment="1">
      <alignment wrapText="1"/>
    </xf>
    <xf numFmtId="4" fontId="7" fillId="0" borderId="44" xfId="0" applyNumberFormat="1" applyFont="1" applyBorder="1" applyAlignment="1">
      <alignment horizontal="right"/>
    </xf>
    <xf numFmtId="4" fontId="7" fillId="0" borderId="41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6" fillId="5" borderId="45" xfId="0" applyFont="1" applyFill="1" applyBorder="1" applyAlignment="1"/>
    <xf numFmtId="14" fontId="6" fillId="5" borderId="46" xfId="0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7" fillId="0" borderId="0" xfId="4" applyFont="1"/>
    <xf numFmtId="0" fontId="6" fillId="0" borderId="40" xfId="4" applyFont="1" applyBorder="1" applyAlignment="1">
      <alignment horizontal="right"/>
    </xf>
    <xf numFmtId="0" fontId="7" fillId="0" borderId="44" xfId="4" applyFont="1" applyBorder="1" applyAlignment="1">
      <alignment horizontal="right"/>
    </xf>
    <xf numFmtId="0" fontId="7" fillId="0" borderId="47" xfId="4" applyFont="1" applyBorder="1"/>
    <xf numFmtId="0" fontId="7" fillId="0" borderId="41" xfId="4" applyFont="1" applyBorder="1" applyAlignment="1">
      <alignment horizontal="right"/>
    </xf>
    <xf numFmtId="0" fontId="7" fillId="0" borderId="36" xfId="4" applyFont="1" applyFill="1" applyBorder="1"/>
    <xf numFmtId="0" fontId="7" fillId="0" borderId="48" xfId="4" applyFont="1" applyBorder="1" applyAlignment="1">
      <alignment horizontal="right"/>
    </xf>
    <xf numFmtId="0" fontId="7" fillId="0" borderId="49" xfId="4" applyFont="1" applyFill="1" applyBorder="1"/>
    <xf numFmtId="0" fontId="7" fillId="0" borderId="50" xfId="4" applyFont="1" applyBorder="1"/>
    <xf numFmtId="0" fontId="7" fillId="0" borderId="4" xfId="4" applyFont="1" applyFill="1" applyBorder="1"/>
    <xf numFmtId="0" fontId="7" fillId="0" borderId="51" xfId="4" applyFont="1" applyFill="1" applyBorder="1"/>
    <xf numFmtId="0" fontId="7" fillId="0" borderId="35" xfId="4" applyFont="1" applyFill="1" applyBorder="1"/>
    <xf numFmtId="0" fontId="7" fillId="0" borderId="41" xfId="4" applyFont="1" applyBorder="1"/>
    <xf numFmtId="0" fontId="6" fillId="0" borderId="2" xfId="4" applyFont="1" applyFill="1" applyBorder="1"/>
    <xf numFmtId="0" fontId="6" fillId="0" borderId="0" xfId="4" applyFont="1" applyBorder="1"/>
    <xf numFmtId="3" fontId="6" fillId="0" borderId="0" xfId="4" applyNumberFormat="1" applyFont="1" applyFill="1" applyBorder="1"/>
    <xf numFmtId="0" fontId="7" fillId="5" borderId="0" xfId="6" applyFont="1" applyFill="1"/>
    <xf numFmtId="0" fontId="7" fillId="0" borderId="0" xfId="6" applyFont="1"/>
    <xf numFmtId="0" fontId="7" fillId="0" borderId="2" xfId="4" applyFont="1" applyFill="1" applyBorder="1"/>
    <xf numFmtId="0" fontId="6" fillId="0" borderId="0" xfId="4" applyFont="1" applyFill="1" applyBorder="1"/>
    <xf numFmtId="0" fontId="7" fillId="0" borderId="43" xfId="4" applyFont="1" applyBorder="1" applyAlignment="1">
      <alignment horizontal="right"/>
    </xf>
    <xf numFmtId="0" fontId="7" fillId="0" borderId="52" xfId="4" applyFont="1" applyFill="1" applyBorder="1"/>
    <xf numFmtId="0" fontId="6" fillId="0" borderId="0" xfId="4" applyFont="1" applyAlignment="1">
      <alignment horizontal="right"/>
    </xf>
    <xf numFmtId="0" fontId="7" fillId="0" borderId="0" xfId="4" applyFont="1" applyBorder="1"/>
    <xf numFmtId="0" fontId="20" fillId="0" borderId="0" xfId="4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7" fillId="5" borderId="0" xfId="4" applyFont="1" applyFill="1" applyBorder="1"/>
    <xf numFmtId="3" fontId="7" fillId="0" borderId="0" xfId="4" applyNumberFormat="1" applyFont="1" applyAlignment="1">
      <alignment horizontal="right"/>
    </xf>
    <xf numFmtId="3" fontId="7" fillId="0" borderId="42" xfId="4" applyNumberFormat="1" applyFont="1" applyBorder="1" applyAlignment="1">
      <alignment horizontal="right"/>
    </xf>
    <xf numFmtId="3" fontId="7" fillId="0" borderId="41" xfId="4" applyNumberFormat="1" applyFont="1" applyBorder="1" applyAlignment="1">
      <alignment horizontal="right"/>
    </xf>
    <xf numFmtId="3" fontId="7" fillId="0" borderId="48" xfId="4" applyNumberFormat="1" applyFont="1" applyBorder="1" applyAlignment="1">
      <alignment horizontal="right"/>
    </xf>
    <xf numFmtId="3" fontId="7" fillId="0" borderId="50" xfId="4" applyNumberFormat="1" applyFont="1" applyBorder="1" applyAlignment="1">
      <alignment horizontal="right"/>
    </xf>
    <xf numFmtId="3" fontId="7" fillId="0" borderId="43" xfId="4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25" fillId="0" borderId="0" xfId="4" applyFont="1"/>
    <xf numFmtId="0" fontId="26" fillId="0" borderId="0" xfId="4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7" fillId="0" borderId="0" xfId="4" applyFont="1" applyFill="1" applyBorder="1"/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/>
    <xf numFmtId="0" fontId="7" fillId="0" borderId="27" xfId="4" applyFont="1" applyBorder="1"/>
    <xf numFmtId="0" fontId="7" fillId="0" borderId="53" xfId="4" applyFont="1" applyBorder="1"/>
    <xf numFmtId="164" fontId="7" fillId="0" borderId="1" xfId="9" applyFont="1" applyFill="1" applyBorder="1" applyAlignment="1">
      <alignment horizontal="center" vertical="center" wrapText="1"/>
    </xf>
    <xf numFmtId="164" fontId="7" fillId="0" borderId="54" xfId="9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right"/>
    </xf>
    <xf numFmtId="14" fontId="6" fillId="0" borderId="40" xfId="4" applyNumberFormat="1" applyFont="1" applyFill="1" applyBorder="1" applyAlignment="1">
      <alignment horizontal="right"/>
    </xf>
    <xf numFmtId="3" fontId="7" fillId="0" borderId="44" xfId="4" applyNumberFormat="1" applyFont="1" applyBorder="1" applyAlignment="1">
      <alignment horizontal="right"/>
    </xf>
    <xf numFmtId="3" fontId="7" fillId="0" borderId="55" xfId="0" applyNumberFormat="1" applyFont="1" applyFill="1" applyBorder="1" applyAlignment="1">
      <alignment horizontal="right" vertical="top" wrapText="1"/>
    </xf>
    <xf numFmtId="3" fontId="7" fillId="0" borderId="32" xfId="0" applyNumberFormat="1" applyFont="1" applyFill="1" applyBorder="1" applyAlignment="1">
      <alignment horizontal="right"/>
    </xf>
    <xf numFmtId="3" fontId="7" fillId="0" borderId="30" xfId="0" applyNumberFormat="1" applyFont="1" applyFill="1" applyBorder="1" applyAlignment="1">
      <alignment horizontal="right" vertical="top" wrapText="1"/>
    </xf>
    <xf numFmtId="0" fontId="7" fillId="0" borderId="0" xfId="4" applyFont="1" applyBorder="1" applyAlignment="1">
      <alignment horizontal="right"/>
    </xf>
    <xf numFmtId="0" fontId="2" fillId="0" borderId="0" xfId="1" applyAlignment="1" applyProtection="1"/>
    <xf numFmtId="0" fontId="7" fillId="0" borderId="0" xfId="4" applyFont="1" applyAlignment="1">
      <alignment horizontal="right"/>
    </xf>
    <xf numFmtId="164" fontId="7" fillId="0" borderId="56" xfId="11" applyFont="1" applyFill="1" applyBorder="1" applyAlignment="1">
      <alignment wrapText="1"/>
    </xf>
    <xf numFmtId="0" fontId="28" fillId="0" borderId="0" xfId="0" applyFont="1"/>
    <xf numFmtId="0" fontId="29" fillId="0" borderId="0" xfId="0" applyFont="1" applyAlignment="1">
      <alignment horizontal="left"/>
    </xf>
    <xf numFmtId="0" fontId="30" fillId="0" borderId="0" xfId="0" applyNumberFormat="1" applyFont="1"/>
    <xf numFmtId="0" fontId="33" fillId="6" borderId="57" xfId="0" applyFont="1" applyFill="1" applyBorder="1"/>
    <xf numFmtId="0" fontId="3" fillId="0" borderId="0" xfId="0" applyFont="1"/>
    <xf numFmtId="0" fontId="28" fillId="0" borderId="58" xfId="0" applyFont="1" applyBorder="1" applyAlignment="1">
      <alignment horizontal="left" vertical="center" wrapText="1"/>
    </xf>
    <xf numFmtId="0" fontId="28" fillId="0" borderId="59" xfId="0" applyFont="1" applyBorder="1" applyAlignment="1">
      <alignment horizontal="left" vertical="center"/>
    </xf>
    <xf numFmtId="0" fontId="33" fillId="0" borderId="60" xfId="0" applyFont="1" applyBorder="1"/>
    <xf numFmtId="0" fontId="33" fillId="0" borderId="61" xfId="0" applyFont="1" applyBorder="1"/>
    <xf numFmtId="0" fontId="34" fillId="0" borderId="0" xfId="0" applyFont="1"/>
    <xf numFmtId="0" fontId="33" fillId="0" borderId="60" xfId="0" applyFont="1" applyFill="1" applyBorder="1"/>
    <xf numFmtId="0" fontId="34" fillId="0" borderId="0" xfId="0" applyFont="1" applyFill="1"/>
    <xf numFmtId="0" fontId="33" fillId="0" borderId="61" xfId="0" applyFont="1" applyFill="1" applyBorder="1"/>
    <xf numFmtId="0" fontId="33" fillId="6" borderId="57" xfId="0" applyFont="1" applyFill="1" applyBorder="1" applyAlignment="1"/>
    <xf numFmtId="0" fontId="31" fillId="0" borderId="58" xfId="0" applyFont="1" applyBorder="1" applyAlignment="1">
      <alignment vertical="center" wrapText="1"/>
    </xf>
    <xf numFmtId="0" fontId="31" fillId="0" borderId="59" xfId="0" applyFont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/>
    </xf>
    <xf numFmtId="0" fontId="33" fillId="5" borderId="61" xfId="0" applyFont="1" applyFill="1" applyBorder="1"/>
    <xf numFmtId="0" fontId="33" fillId="5" borderId="60" xfId="0" applyFont="1" applyFill="1" applyBorder="1"/>
    <xf numFmtId="0" fontId="19" fillId="0" borderId="0" xfId="0" applyFont="1" applyAlignment="1">
      <alignment horizontal="center"/>
    </xf>
    <xf numFmtId="0" fontId="3" fillId="6" borderId="57" xfId="0" applyFont="1" applyFill="1" applyBorder="1"/>
    <xf numFmtId="0" fontId="3" fillId="6" borderId="63" xfId="0" applyFont="1" applyFill="1" applyBorder="1"/>
    <xf numFmtId="0" fontId="3" fillId="0" borderId="60" xfId="0" applyFont="1" applyFill="1" applyBorder="1"/>
    <xf numFmtId="0" fontId="3" fillId="0" borderId="61" xfId="0" applyFont="1" applyFill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1" fillId="0" borderId="60" xfId="0" applyFont="1" applyFill="1" applyBorder="1" applyAlignment="1"/>
    <xf numFmtId="0" fontId="28" fillId="0" borderId="59" xfId="0" applyFont="1" applyFill="1" applyBorder="1" applyAlignment="1">
      <alignment horizontal="left" vertical="center" wrapText="1"/>
    </xf>
    <xf numFmtId="0" fontId="0" fillId="0" borderId="64" xfId="0" applyBorder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3" fontId="4" fillId="0" borderId="65" xfId="11" applyNumberFormat="1" applyFont="1" applyFill="1" applyBorder="1" applyAlignment="1">
      <alignment wrapText="1"/>
    </xf>
    <xf numFmtId="164" fontId="3" fillId="0" borderId="65" xfId="11" applyFont="1" applyFill="1" applyBorder="1" applyAlignment="1">
      <alignment wrapText="1"/>
    </xf>
    <xf numFmtId="164" fontId="3" fillId="0" borderId="66" xfId="11" applyFont="1" applyFill="1" applyBorder="1" applyAlignment="1">
      <alignment wrapText="1"/>
    </xf>
    <xf numFmtId="3" fontId="3" fillId="0" borderId="65" xfId="11" applyNumberFormat="1" applyFont="1" applyFill="1" applyBorder="1" applyAlignment="1">
      <alignment wrapText="1"/>
    </xf>
    <xf numFmtId="164" fontId="3" fillId="0" borderId="67" xfId="11" applyFont="1" applyFill="1" applyBorder="1" applyAlignment="1">
      <alignment wrapText="1"/>
    </xf>
    <xf numFmtId="164" fontId="3" fillId="0" borderId="68" xfId="11" applyFont="1" applyFill="1" applyBorder="1" applyAlignment="1">
      <alignment wrapText="1"/>
    </xf>
    <xf numFmtId="3" fontId="3" fillId="0" borderId="69" xfId="11" applyNumberFormat="1" applyFont="1" applyFill="1" applyBorder="1" applyAlignment="1">
      <alignment wrapText="1"/>
    </xf>
    <xf numFmtId="164" fontId="3" fillId="0" borderId="70" xfId="11" applyFont="1" applyFill="1" applyBorder="1" applyAlignment="1">
      <alignment wrapText="1"/>
    </xf>
    <xf numFmtId="164" fontId="3" fillId="0" borderId="71" xfId="11" applyFont="1" applyFill="1" applyBorder="1" applyAlignment="1">
      <alignment wrapText="1"/>
    </xf>
    <xf numFmtId="3" fontId="3" fillId="0" borderId="1" xfId="9" applyNumberFormat="1" applyFont="1" applyFill="1" applyBorder="1" applyAlignment="1">
      <alignment wrapText="1"/>
    </xf>
    <xf numFmtId="164" fontId="3" fillId="0" borderId="1" xfId="9" applyFont="1" applyFill="1" applyBorder="1" applyAlignment="1">
      <alignment wrapText="1"/>
    </xf>
    <xf numFmtId="164" fontId="3" fillId="0" borderId="72" xfId="9" applyFont="1" applyFill="1" applyBorder="1" applyAlignment="1">
      <alignment wrapText="1"/>
    </xf>
    <xf numFmtId="3" fontId="3" fillId="0" borderId="73" xfId="9" applyNumberFormat="1" applyFont="1" applyFill="1" applyBorder="1" applyAlignment="1">
      <alignment wrapText="1"/>
    </xf>
    <xf numFmtId="164" fontId="3" fillId="0" borderId="73" xfId="9" applyFont="1" applyFill="1" applyBorder="1" applyAlignment="1">
      <alignment wrapText="1"/>
    </xf>
    <xf numFmtId="164" fontId="3" fillId="0" borderId="74" xfId="9" applyFont="1" applyFill="1" applyBorder="1" applyAlignment="1">
      <alignment wrapText="1"/>
    </xf>
    <xf numFmtId="164" fontId="3" fillId="0" borderId="69" xfId="11" applyFont="1" applyFill="1" applyBorder="1" applyAlignment="1">
      <alignment wrapText="1"/>
    </xf>
    <xf numFmtId="164" fontId="3" fillId="0" borderId="75" xfId="11" applyFont="1" applyFill="1" applyBorder="1" applyAlignment="1">
      <alignment wrapText="1"/>
    </xf>
    <xf numFmtId="164" fontId="3" fillId="0" borderId="1" xfId="11" applyFont="1" applyFill="1" applyBorder="1" applyAlignment="1">
      <alignment wrapText="1"/>
    </xf>
    <xf numFmtId="164" fontId="3" fillId="0" borderId="76" xfId="11" applyFont="1" applyFill="1" applyBorder="1" applyAlignment="1">
      <alignment wrapText="1"/>
    </xf>
    <xf numFmtId="164" fontId="3" fillId="0" borderId="1" xfId="10" applyFont="1" applyFill="1" applyBorder="1">
      <alignment wrapText="1"/>
    </xf>
    <xf numFmtId="3" fontId="36" fillId="0" borderId="20" xfId="3" applyNumberFormat="1" applyFont="1" applyBorder="1"/>
    <xf numFmtId="0" fontId="7" fillId="0" borderId="77" xfId="5" applyFont="1" applyFill="1" applyBorder="1"/>
    <xf numFmtId="164" fontId="3" fillId="0" borderId="78" xfId="11" applyFont="1" applyFill="1" applyBorder="1" applyAlignment="1">
      <alignment wrapText="1"/>
    </xf>
    <xf numFmtId="164" fontId="3" fillId="0" borderId="78" xfId="9" applyFont="1" applyFill="1" applyBorder="1" applyAlignment="1">
      <alignment wrapText="1"/>
    </xf>
    <xf numFmtId="164" fontId="3" fillId="0" borderId="79" xfId="9" applyFont="1" applyFill="1" applyBorder="1" applyAlignment="1">
      <alignment wrapText="1"/>
    </xf>
    <xf numFmtId="164" fontId="3" fillId="0" borderId="80" xfId="11" applyFont="1" applyFill="1" applyBorder="1" applyAlignment="1">
      <alignment wrapText="1"/>
    </xf>
    <xf numFmtId="164" fontId="3" fillId="0" borderId="80" xfId="9" applyFont="1" applyFill="1" applyBorder="1" applyAlignment="1">
      <alignment wrapText="1"/>
    </xf>
    <xf numFmtId="164" fontId="3" fillId="0" borderId="81" xfId="9" applyFont="1" applyFill="1" applyBorder="1" applyAlignment="1">
      <alignment wrapText="1"/>
    </xf>
    <xf numFmtId="0" fontId="7" fillId="0" borderId="35" xfId="0" applyFont="1" applyBorder="1"/>
    <xf numFmtId="0" fontId="7" fillId="0" borderId="82" xfId="5" applyFont="1" applyFill="1" applyBorder="1" applyAlignment="1">
      <alignment horizontal="center"/>
    </xf>
    <xf numFmtId="0" fontId="7" fillId="0" borderId="20" xfId="5" applyFont="1" applyFill="1" applyBorder="1" applyAlignment="1">
      <alignment horizontal="center"/>
    </xf>
    <xf numFmtId="0" fontId="7" fillId="0" borderId="22" xfId="5" applyFont="1" applyFill="1" applyBorder="1" applyAlignment="1">
      <alignment horizontal="center"/>
    </xf>
    <xf numFmtId="164" fontId="3" fillId="0" borderId="83" xfId="11" applyFont="1" applyFill="1" applyBorder="1" applyAlignment="1">
      <alignment wrapText="1"/>
    </xf>
    <xf numFmtId="164" fontId="3" fillId="0" borderId="84" xfId="9" applyFont="1" applyFill="1" applyBorder="1" applyAlignment="1">
      <alignment wrapText="1"/>
    </xf>
    <xf numFmtId="164" fontId="3" fillId="0" borderId="85" xfId="9" applyFont="1" applyFill="1" applyBorder="1" applyAlignment="1">
      <alignment wrapText="1"/>
    </xf>
    <xf numFmtId="164" fontId="3" fillId="0" borderId="86" xfId="11" applyFont="1" applyFill="1" applyBorder="1" applyAlignment="1">
      <alignment wrapText="1"/>
    </xf>
    <xf numFmtId="3" fontId="3" fillId="0" borderId="83" xfId="11" applyNumberFormat="1" applyFont="1" applyFill="1" applyBorder="1" applyAlignment="1">
      <alignment wrapText="1"/>
    </xf>
    <xf numFmtId="3" fontId="3" fillId="0" borderId="87" xfId="11" applyNumberFormat="1" applyFont="1" applyFill="1" applyBorder="1" applyAlignment="1">
      <alignment wrapText="1"/>
    </xf>
    <xf numFmtId="164" fontId="3" fillId="0" borderId="88" xfId="10" applyFont="1" applyFill="1" applyBorder="1">
      <alignment wrapText="1"/>
    </xf>
    <xf numFmtId="3" fontId="36" fillId="0" borderId="89" xfId="3" applyNumberFormat="1" applyFont="1" applyBorder="1"/>
    <xf numFmtId="3" fontId="3" fillId="0" borderId="90" xfId="11" applyNumberFormat="1" applyFont="1" applyFill="1" applyBorder="1" applyAlignment="1">
      <alignment wrapText="1"/>
    </xf>
    <xf numFmtId="3" fontId="36" fillId="0" borderId="3" xfId="3" applyNumberFormat="1" applyFont="1" applyBorder="1"/>
    <xf numFmtId="3" fontId="36" fillId="0" borderId="38" xfId="3" applyNumberFormat="1" applyFont="1" applyBorder="1"/>
    <xf numFmtId="3" fontId="3" fillId="0" borderId="91" xfId="11" applyNumberFormat="1" applyFont="1" applyFill="1" applyBorder="1" applyAlignment="1">
      <alignment wrapText="1"/>
    </xf>
    <xf numFmtId="3" fontId="3" fillId="0" borderId="92" xfId="11" applyNumberFormat="1" applyFont="1" applyFill="1" applyBorder="1" applyAlignment="1">
      <alignment wrapText="1"/>
    </xf>
    <xf numFmtId="3" fontId="36" fillId="0" borderId="60" xfId="3" applyNumberFormat="1" applyFont="1" applyBorder="1"/>
    <xf numFmtId="3" fontId="3" fillId="0" borderId="19" xfId="11" applyNumberFormat="1" applyFont="1" applyFill="1" applyBorder="1" applyAlignment="1">
      <alignment wrapText="1"/>
    </xf>
    <xf numFmtId="3" fontId="36" fillId="0" borderId="22" xfId="3" applyNumberFormat="1" applyFont="1" applyBorder="1"/>
    <xf numFmtId="3" fontId="3" fillId="0" borderId="46" xfId="11" applyNumberFormat="1" applyFont="1" applyFill="1" applyBorder="1" applyAlignment="1">
      <alignment wrapText="1"/>
    </xf>
    <xf numFmtId="3" fontId="3" fillId="0" borderId="93" xfId="11" applyNumberFormat="1" applyFont="1" applyFill="1" applyBorder="1" applyAlignment="1">
      <alignment wrapText="1"/>
    </xf>
    <xf numFmtId="164" fontId="3" fillId="0" borderId="94" xfId="10" applyFont="1" applyFill="1" applyBorder="1">
      <alignment wrapText="1"/>
    </xf>
    <xf numFmtId="3" fontId="36" fillId="0" borderId="54" xfId="3" applyNumberFormat="1" applyFont="1" applyBorder="1"/>
    <xf numFmtId="3" fontId="3" fillId="0" borderId="95" xfId="11" applyNumberFormat="1" applyFont="1" applyFill="1" applyBorder="1" applyAlignment="1">
      <alignment wrapText="1"/>
    </xf>
    <xf numFmtId="3" fontId="36" fillId="0" borderId="24" xfId="3" applyNumberFormat="1" applyFont="1" applyBorder="1"/>
    <xf numFmtId="3" fontId="36" fillId="0" borderId="25" xfId="3" applyNumberFormat="1" applyFont="1" applyBorder="1"/>
    <xf numFmtId="3" fontId="7" fillId="0" borderId="1" xfId="9" applyNumberFormat="1" applyFont="1" applyFill="1" applyBorder="1" applyAlignment="1">
      <alignment horizontal="center" vertical="center" wrapText="1"/>
    </xf>
    <xf numFmtId="3" fontId="7" fillId="0" borderId="7" xfId="9" applyNumberFormat="1" applyFont="1" applyFill="1" applyBorder="1" applyAlignment="1">
      <alignment horizontal="center" vertical="center" wrapText="1"/>
    </xf>
    <xf numFmtId="3" fontId="7" fillId="0" borderId="73" xfId="9" applyNumberFormat="1" applyFont="1" applyFill="1" applyBorder="1" applyAlignment="1">
      <alignment horizontal="center" vertical="center" wrapText="1"/>
    </xf>
    <xf numFmtId="3" fontId="7" fillId="0" borderId="10" xfId="9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40" fillId="0" borderId="0" xfId="0" applyFont="1"/>
    <xf numFmtId="14" fontId="38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1" fillId="0" borderId="0" xfId="0" applyFont="1"/>
    <xf numFmtId="0" fontId="42" fillId="0" borderId="0" xfId="0" applyFont="1"/>
    <xf numFmtId="0" fontId="43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/>
    <xf numFmtId="0" fontId="31" fillId="0" borderId="0" xfId="0" applyFont="1" applyFill="1" applyBorder="1" applyAlignment="1"/>
    <xf numFmtId="0" fontId="33" fillId="0" borderId="0" xfId="0" applyFont="1" applyFill="1" applyBorder="1"/>
    <xf numFmtId="0" fontId="44" fillId="0" borderId="0" xfId="2"/>
    <xf numFmtId="0" fontId="28" fillId="0" borderId="58" xfId="0" applyFont="1" applyFill="1" applyBorder="1" applyAlignment="1">
      <alignment vertical="center" wrapText="1"/>
    </xf>
    <xf numFmtId="10" fontId="3" fillId="6" borderId="62" xfId="12" applyNumberFormat="1" applyFont="1" applyFill="1" applyBorder="1"/>
    <xf numFmtId="10" fontId="3" fillId="6" borderId="96" xfId="12" applyNumberFormat="1" applyFont="1" applyFill="1" applyBorder="1"/>
    <xf numFmtId="10" fontId="33" fillId="0" borderId="64" xfId="12" applyNumberFormat="1" applyFont="1" applyBorder="1"/>
    <xf numFmtId="10" fontId="33" fillId="0" borderId="97" xfId="12" applyNumberFormat="1" applyFont="1" applyBorder="1"/>
    <xf numFmtId="10" fontId="3" fillId="0" borderId="64" xfId="12" applyNumberFormat="1" applyFont="1" applyFill="1" applyBorder="1"/>
    <xf numFmtId="10" fontId="3" fillId="0" borderId="97" xfId="12" applyNumberFormat="1" applyFont="1" applyFill="1" applyBorder="1"/>
    <xf numFmtId="10" fontId="33" fillId="0" borderId="64" xfId="12" applyNumberFormat="1" applyFont="1" applyFill="1" applyBorder="1"/>
    <xf numFmtId="10" fontId="33" fillId="0" borderId="97" xfId="12" applyNumberFormat="1" applyFont="1" applyFill="1" applyBorder="1"/>
    <xf numFmtId="10" fontId="33" fillId="0" borderId="0" xfId="12" applyNumberFormat="1" applyFont="1" applyFill="1" applyBorder="1"/>
    <xf numFmtId="10" fontId="33" fillId="6" borderId="62" xfId="12" applyNumberFormat="1" applyFont="1" applyFill="1" applyBorder="1"/>
    <xf numFmtId="10" fontId="33" fillId="6" borderId="62" xfId="12" applyNumberFormat="1" applyFont="1" applyFill="1" applyBorder="1" applyAlignment="1"/>
    <xf numFmtId="10" fontId="33" fillId="5" borderId="64" xfId="12" applyNumberFormat="1" applyFont="1" applyFill="1" applyBorder="1"/>
    <xf numFmtId="10" fontId="33" fillId="5" borderId="97" xfId="12" applyNumberFormat="1" applyFont="1" applyFill="1" applyBorder="1"/>
    <xf numFmtId="10" fontId="3" fillId="0" borderId="0" xfId="12" applyNumberFormat="1" applyFont="1" applyFill="1" applyBorder="1"/>
    <xf numFmtId="10" fontId="7" fillId="0" borderId="0" xfId="12" applyNumberFormat="1" applyBorder="1"/>
    <xf numFmtId="10" fontId="7" fillId="0" borderId="0" xfId="12" applyNumberFormat="1" applyFill="1" applyBorder="1"/>
    <xf numFmtId="0" fontId="28" fillId="5" borderId="58" xfId="0" applyFont="1" applyFill="1" applyBorder="1" applyAlignment="1">
      <alignment horizontal="left" vertical="center" wrapText="1"/>
    </xf>
    <xf numFmtId="0" fontId="28" fillId="5" borderId="59" xfId="0" applyFont="1" applyFill="1" applyBorder="1" applyAlignment="1">
      <alignment horizontal="left" vertical="center" wrapText="1"/>
    </xf>
    <xf numFmtId="0" fontId="31" fillId="0" borderId="58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31" fillId="6" borderId="98" xfId="0" applyFont="1" applyFill="1" applyBorder="1" applyAlignment="1">
      <alignment horizontal="left" vertical="center" wrapText="1"/>
    </xf>
    <xf numFmtId="0" fontId="31" fillId="6" borderId="99" xfId="0" applyFont="1" applyFill="1" applyBorder="1" applyAlignment="1">
      <alignment horizontal="left" vertical="center"/>
    </xf>
    <xf numFmtId="0" fontId="31" fillId="6" borderId="98" xfId="0" applyFont="1" applyFill="1" applyBorder="1" applyAlignment="1">
      <alignment horizontal="left" vertical="top" wrapText="1"/>
    </xf>
    <xf numFmtId="0" fontId="31" fillId="6" borderId="99" xfId="0" applyFont="1" applyFill="1" applyBorder="1" applyAlignment="1">
      <alignment horizontal="left" vertical="top" wrapText="1"/>
    </xf>
    <xf numFmtId="0" fontId="0" fillId="0" borderId="99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35" fillId="6" borderId="100" xfId="0" applyFont="1" applyFill="1" applyBorder="1" applyAlignment="1">
      <alignment horizontal="center" vertical="center" textRotation="90"/>
    </xf>
    <xf numFmtId="0" fontId="22" fillId="0" borderId="101" xfId="0" applyFont="1" applyBorder="1" applyAlignment="1"/>
    <xf numFmtId="0" fontId="22" fillId="0" borderId="102" xfId="0" applyFont="1" applyBorder="1" applyAlignment="1"/>
    <xf numFmtId="0" fontId="31" fillId="0" borderId="58" xfId="0" applyFont="1" applyFill="1" applyBorder="1" applyAlignment="1">
      <alignment horizontal="left" vertical="center" wrapText="1"/>
    </xf>
    <xf numFmtId="0" fontId="31" fillId="0" borderId="59" xfId="0" applyFont="1" applyFill="1" applyBorder="1" applyAlignment="1">
      <alignment horizontal="left" vertical="center" wrapText="1"/>
    </xf>
    <xf numFmtId="0" fontId="31" fillId="6" borderId="98" xfId="0" applyFont="1" applyFill="1" applyBorder="1" applyAlignment="1">
      <alignment horizontal="left" wrapText="1"/>
    </xf>
    <xf numFmtId="0" fontId="31" fillId="6" borderId="99" xfId="0" applyFont="1" applyFill="1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28" fillId="0" borderId="58" xfId="0" applyFont="1" applyFill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4" xfId="0" applyBorder="1" applyAlignment="1">
      <alignment wrapText="1"/>
    </xf>
    <xf numFmtId="0" fontId="31" fillId="0" borderId="58" xfId="0" applyFont="1" applyBorder="1" applyAlignment="1">
      <alignment horizontal="left" vertical="center" wrapText="1"/>
    </xf>
    <xf numFmtId="0" fontId="31" fillId="0" borderId="59" xfId="0" applyFont="1" applyBorder="1" applyAlignment="1">
      <alignment horizontal="left" vertical="center" wrapText="1"/>
    </xf>
    <xf numFmtId="0" fontId="28" fillId="6" borderId="98" xfId="0" applyFont="1" applyFill="1" applyBorder="1" applyAlignment="1">
      <alignment horizontal="left" vertical="center" wrapText="1"/>
    </xf>
    <xf numFmtId="0" fontId="28" fillId="6" borderId="99" xfId="0" applyFont="1" applyFill="1" applyBorder="1" applyAlignment="1">
      <alignment horizontal="left" vertical="center" wrapText="1"/>
    </xf>
    <xf numFmtId="0" fontId="31" fillId="6" borderId="99" xfId="0" applyFont="1" applyFill="1" applyBorder="1" applyAlignment="1">
      <alignment horizontal="left" vertical="center" wrapText="1"/>
    </xf>
    <xf numFmtId="0" fontId="28" fillId="5" borderId="58" xfId="0" applyFont="1" applyFill="1" applyBorder="1" applyAlignment="1">
      <alignment horizontal="left" vertical="center" wrapText="1"/>
    </xf>
    <xf numFmtId="0" fontId="28" fillId="5" borderId="5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31" fillId="6" borderId="98" xfId="0" applyFont="1" applyFill="1" applyBorder="1" applyAlignment="1">
      <alignment horizontal="center" vertical="center"/>
    </xf>
    <xf numFmtId="0" fontId="31" fillId="6" borderId="103" xfId="0" applyFont="1" applyFill="1" applyBorder="1" applyAlignment="1">
      <alignment horizontal="center" vertical="center"/>
    </xf>
    <xf numFmtId="0" fontId="31" fillId="6" borderId="99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1" fillId="0" borderId="58" xfId="0" applyFont="1" applyFill="1" applyBorder="1" applyAlignment="1">
      <alignment vertical="center" wrapText="1"/>
    </xf>
    <xf numFmtId="0" fontId="31" fillId="0" borderId="59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107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8" xfId="0" applyFont="1" applyBorder="1"/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7" fillId="0" borderId="105" xfId="0" applyFont="1" applyBorder="1" applyAlignment="1">
      <alignment vertical="top" wrapText="1"/>
    </xf>
    <xf numFmtId="0" fontId="7" fillId="0" borderId="105" xfId="0" applyFont="1" applyBorder="1"/>
    <xf numFmtId="0" fontId="7" fillId="0" borderId="106" xfId="0" applyFont="1" applyBorder="1"/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10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45" xfId="0" applyFont="1" applyFill="1" applyBorder="1" applyAlignment="1"/>
    <xf numFmtId="0" fontId="10" fillId="0" borderId="110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10" fillId="5" borderId="111" xfId="0" applyFont="1" applyFill="1" applyBorder="1" applyAlignment="1">
      <alignment vertical="top" wrapText="1"/>
    </xf>
    <xf numFmtId="0" fontId="10" fillId="5" borderId="112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 wrapText="1"/>
    </xf>
    <xf numFmtId="0" fontId="13" fillId="5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</cellXfs>
  <cellStyles count="13">
    <cellStyle name="Hypertextový odkaz" xfId="1" builtinId="8"/>
    <cellStyle name="Normální" xfId="0" builtinId="0"/>
    <cellStyle name="normální 2" xfId="2"/>
    <cellStyle name="normální_data_Maruška" xfId="3"/>
    <cellStyle name="normální_Hypotecka4Q07-prilohy" xfId="4"/>
    <cellStyle name="normální_List3" xfId="5"/>
    <cellStyle name="normální_MF_30_06_2003" xfId="6"/>
    <cellStyle name="procent 2" xfId="7"/>
    <cellStyle name="procent 3" xfId="8"/>
    <cellStyle name="procent 4" xfId="12"/>
    <cellStyle name="svetly_s" xfId="9"/>
    <cellStyle name="svetly_s_edit" xfId="10"/>
    <cellStyle name="tmavy_s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142876</xdr:rowOff>
    </xdr:from>
    <xdr:to>
      <xdr:col>13</xdr:col>
      <xdr:colOff>457201</xdr:colOff>
      <xdr:row>29</xdr:row>
      <xdr:rowOff>38100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1" y="142876"/>
          <a:ext cx="7734300" cy="5419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76200</xdr:rowOff>
    </xdr:from>
    <xdr:to>
      <xdr:col>4</xdr:col>
      <xdr:colOff>0</xdr:colOff>
      <xdr:row>24</xdr:row>
      <xdr:rowOff>76200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466725" y="33432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43</xdr:row>
      <xdr:rowOff>104775</xdr:rowOff>
    </xdr:from>
    <xdr:to>
      <xdr:col>3</xdr:col>
      <xdr:colOff>9525</xdr:colOff>
      <xdr:row>43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304800" y="602932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9525</xdr:colOff>
      <xdr:row>44</xdr:row>
      <xdr:rowOff>104775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466725" y="2171700"/>
          <a:ext cx="0" cy="407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466725" y="21717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44</xdr:row>
      <xdr:rowOff>0</xdr:rowOff>
    </xdr:from>
    <xdr:to>
      <xdr:col>3</xdr:col>
      <xdr:colOff>9525</xdr:colOff>
      <xdr:row>69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66725" y="6143625"/>
          <a:ext cx="0" cy="402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51</xdr:row>
      <xdr:rowOff>0</xdr:rowOff>
    </xdr:from>
    <xdr:to>
      <xdr:col>4</xdr:col>
      <xdr:colOff>9525</xdr:colOff>
      <xdr:row>51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>
          <a:off x="476250" y="73152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53</xdr:row>
      <xdr:rowOff>142875</xdr:rowOff>
    </xdr:from>
    <xdr:to>
      <xdr:col>3</xdr:col>
      <xdr:colOff>9525</xdr:colOff>
      <xdr:row>65</xdr:row>
      <xdr:rowOff>0</xdr:rowOff>
    </xdr:to>
    <xdr:sp macro="" textlink="">
      <xdr:nvSpPr>
        <xdr:cNvPr id="8" name="Line 23"/>
        <xdr:cNvSpPr>
          <a:spLocks noChangeShapeType="1"/>
        </xdr:cNvSpPr>
      </xdr:nvSpPr>
      <xdr:spPr bwMode="auto">
        <a:xfrm>
          <a:off x="466725" y="7753350"/>
          <a:ext cx="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36</xdr:row>
      <xdr:rowOff>38100</xdr:rowOff>
    </xdr:from>
    <xdr:to>
      <xdr:col>4</xdr:col>
      <xdr:colOff>0</xdr:colOff>
      <xdr:row>36</xdr:row>
      <xdr:rowOff>38100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466725" y="49911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9525</xdr:colOff>
      <xdr:row>84</xdr:row>
      <xdr:rowOff>95250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466725" y="106013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32</xdr:row>
      <xdr:rowOff>38100</xdr:rowOff>
    </xdr:from>
    <xdr:to>
      <xdr:col>4</xdr:col>
      <xdr:colOff>9525</xdr:colOff>
      <xdr:row>32</xdr:row>
      <xdr:rowOff>38100</xdr:rowOff>
    </xdr:to>
    <xdr:sp macro="" textlink="">
      <xdr:nvSpPr>
        <xdr:cNvPr id="11" name="Line 69"/>
        <xdr:cNvSpPr>
          <a:spLocks noChangeShapeType="1"/>
        </xdr:cNvSpPr>
      </xdr:nvSpPr>
      <xdr:spPr bwMode="auto">
        <a:xfrm flipV="1">
          <a:off x="476250" y="443865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9525</xdr:colOff>
      <xdr:row>18</xdr:row>
      <xdr:rowOff>0</xdr:rowOff>
    </xdr:to>
    <xdr:sp macro="" textlink="">
      <xdr:nvSpPr>
        <xdr:cNvPr id="12" name="Line 99"/>
        <xdr:cNvSpPr>
          <a:spLocks noChangeShapeType="1"/>
        </xdr:cNvSpPr>
      </xdr:nvSpPr>
      <xdr:spPr bwMode="auto">
        <a:xfrm>
          <a:off x="466725" y="1133475"/>
          <a:ext cx="0" cy="132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4</xdr:col>
      <xdr:colOff>0</xdr:colOff>
      <xdr:row>8</xdr:row>
      <xdr:rowOff>76200</xdr:rowOff>
    </xdr:to>
    <xdr:sp macro="" textlink="">
      <xdr:nvSpPr>
        <xdr:cNvPr id="13" name="Line 100"/>
        <xdr:cNvSpPr>
          <a:spLocks noChangeShapeType="1"/>
        </xdr:cNvSpPr>
      </xdr:nvSpPr>
      <xdr:spPr bwMode="auto">
        <a:xfrm>
          <a:off x="466725" y="11334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9525</xdr:colOff>
      <xdr:row>69</xdr:row>
      <xdr:rowOff>28575</xdr:rowOff>
    </xdr:to>
    <xdr:sp macro="" textlink="">
      <xdr:nvSpPr>
        <xdr:cNvPr id="14" name="Line 105"/>
        <xdr:cNvSpPr>
          <a:spLocks noChangeShapeType="1"/>
        </xdr:cNvSpPr>
      </xdr:nvSpPr>
      <xdr:spPr bwMode="auto">
        <a:xfrm>
          <a:off x="466725" y="9553575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69</xdr:row>
      <xdr:rowOff>28575</xdr:rowOff>
    </xdr:from>
    <xdr:to>
      <xdr:col>3</xdr:col>
      <xdr:colOff>9525</xdr:colOff>
      <xdr:row>89</xdr:row>
      <xdr:rowOff>104775</xdr:rowOff>
    </xdr:to>
    <xdr:sp macro="" textlink="">
      <xdr:nvSpPr>
        <xdr:cNvPr id="15" name="Line 118"/>
        <xdr:cNvSpPr>
          <a:spLocks noChangeShapeType="1"/>
        </xdr:cNvSpPr>
      </xdr:nvSpPr>
      <xdr:spPr bwMode="auto">
        <a:xfrm>
          <a:off x="466725" y="10201275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81</xdr:row>
      <xdr:rowOff>47625</xdr:rowOff>
    </xdr:from>
    <xdr:to>
      <xdr:col>4</xdr:col>
      <xdr:colOff>9525</xdr:colOff>
      <xdr:row>81</xdr:row>
      <xdr:rowOff>47625</xdr:rowOff>
    </xdr:to>
    <xdr:sp macro="" textlink="">
      <xdr:nvSpPr>
        <xdr:cNvPr id="16" name="Line 121"/>
        <xdr:cNvSpPr>
          <a:spLocks noChangeShapeType="1"/>
        </xdr:cNvSpPr>
      </xdr:nvSpPr>
      <xdr:spPr bwMode="auto">
        <a:xfrm>
          <a:off x="476250" y="118586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74</xdr:row>
      <xdr:rowOff>38100</xdr:rowOff>
    </xdr:from>
    <xdr:to>
      <xdr:col>3</xdr:col>
      <xdr:colOff>9525</xdr:colOff>
      <xdr:row>83</xdr:row>
      <xdr:rowOff>47625</xdr:rowOff>
    </xdr:to>
    <xdr:sp macro="" textlink="">
      <xdr:nvSpPr>
        <xdr:cNvPr id="17" name="Line 127"/>
        <xdr:cNvSpPr>
          <a:spLocks noChangeShapeType="1"/>
        </xdr:cNvSpPr>
      </xdr:nvSpPr>
      <xdr:spPr bwMode="auto">
        <a:xfrm>
          <a:off x="466725" y="10963275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77</xdr:row>
      <xdr:rowOff>66675</xdr:rowOff>
    </xdr:from>
    <xdr:to>
      <xdr:col>4</xdr:col>
      <xdr:colOff>9525</xdr:colOff>
      <xdr:row>77</xdr:row>
      <xdr:rowOff>66675</xdr:rowOff>
    </xdr:to>
    <xdr:sp macro="" textlink="">
      <xdr:nvSpPr>
        <xdr:cNvPr id="18" name="Line 155"/>
        <xdr:cNvSpPr>
          <a:spLocks noChangeShapeType="1"/>
        </xdr:cNvSpPr>
      </xdr:nvSpPr>
      <xdr:spPr bwMode="auto">
        <a:xfrm>
          <a:off x="476250" y="113633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9" name="Line 159"/>
        <xdr:cNvSpPr>
          <a:spLocks noChangeShapeType="1"/>
        </xdr:cNvSpPr>
      </xdr:nvSpPr>
      <xdr:spPr bwMode="auto">
        <a:xfrm>
          <a:off x="466725" y="16287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0" name="Line 169"/>
        <xdr:cNvSpPr>
          <a:spLocks noChangeShapeType="1"/>
        </xdr:cNvSpPr>
      </xdr:nvSpPr>
      <xdr:spPr bwMode="auto">
        <a:xfrm flipV="1">
          <a:off x="17802225" y="272415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1" name="Line 170"/>
        <xdr:cNvSpPr>
          <a:spLocks noChangeShapeType="1"/>
        </xdr:cNvSpPr>
      </xdr:nvSpPr>
      <xdr:spPr bwMode="auto">
        <a:xfrm flipV="1">
          <a:off x="17802225" y="272415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48</xdr:row>
      <xdr:rowOff>9525</xdr:rowOff>
    </xdr:from>
    <xdr:to>
      <xdr:col>5</xdr:col>
      <xdr:colOff>0</xdr:colOff>
      <xdr:row>49</xdr:row>
      <xdr:rowOff>9525</xdr:rowOff>
    </xdr:to>
    <xdr:sp macro="" textlink="">
      <xdr:nvSpPr>
        <xdr:cNvPr id="22" name="Line 174"/>
        <xdr:cNvSpPr>
          <a:spLocks noChangeShapeType="1"/>
        </xdr:cNvSpPr>
      </xdr:nvSpPr>
      <xdr:spPr bwMode="auto">
        <a:xfrm>
          <a:off x="2533650" y="6791325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55</xdr:row>
      <xdr:rowOff>123825</xdr:rowOff>
    </xdr:from>
    <xdr:to>
      <xdr:col>4</xdr:col>
      <xdr:colOff>0</xdr:colOff>
      <xdr:row>55</xdr:row>
      <xdr:rowOff>123825</xdr:rowOff>
    </xdr:to>
    <xdr:sp macro="" textlink="">
      <xdr:nvSpPr>
        <xdr:cNvPr id="23" name="Line 177"/>
        <xdr:cNvSpPr>
          <a:spLocks noChangeShapeType="1"/>
        </xdr:cNvSpPr>
      </xdr:nvSpPr>
      <xdr:spPr bwMode="auto">
        <a:xfrm flipV="1">
          <a:off x="476250" y="807720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28</xdr:row>
      <xdr:rowOff>38100</xdr:rowOff>
    </xdr:from>
    <xdr:to>
      <xdr:col>4</xdr:col>
      <xdr:colOff>0</xdr:colOff>
      <xdr:row>28</xdr:row>
      <xdr:rowOff>38100</xdr:rowOff>
    </xdr:to>
    <xdr:sp macro="" textlink="">
      <xdr:nvSpPr>
        <xdr:cNvPr id="24" name="Line 194"/>
        <xdr:cNvSpPr>
          <a:spLocks noChangeShapeType="1"/>
        </xdr:cNvSpPr>
      </xdr:nvSpPr>
      <xdr:spPr bwMode="auto">
        <a:xfrm>
          <a:off x="466725" y="386715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781050</xdr:colOff>
      <xdr:row>130</xdr:row>
      <xdr:rowOff>0</xdr:rowOff>
    </xdr:from>
    <xdr:to>
      <xdr:col>7</xdr:col>
      <xdr:colOff>781050</xdr:colOff>
      <xdr:row>131</xdr:row>
      <xdr:rowOff>0</xdr:rowOff>
    </xdr:to>
    <xdr:sp macro="" textlink="">
      <xdr:nvSpPr>
        <xdr:cNvPr id="25" name="Line 195"/>
        <xdr:cNvSpPr>
          <a:spLocks noChangeShapeType="1"/>
        </xdr:cNvSpPr>
      </xdr:nvSpPr>
      <xdr:spPr bwMode="auto">
        <a:xfrm>
          <a:off x="6029325" y="19411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26" name="Line 196"/>
        <xdr:cNvSpPr>
          <a:spLocks noChangeShapeType="1"/>
        </xdr:cNvSpPr>
      </xdr:nvSpPr>
      <xdr:spPr bwMode="auto">
        <a:xfrm flipV="1">
          <a:off x="2533650" y="76104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7" name="Line 198"/>
        <xdr:cNvSpPr>
          <a:spLocks noChangeShapeType="1"/>
        </xdr:cNvSpPr>
      </xdr:nvSpPr>
      <xdr:spPr bwMode="auto">
        <a:xfrm flipV="1">
          <a:off x="2533650" y="592455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136</xdr:row>
      <xdr:rowOff>9525</xdr:rowOff>
    </xdr:from>
    <xdr:to>
      <xdr:col>5</xdr:col>
      <xdr:colOff>0</xdr:colOff>
      <xdr:row>136</xdr:row>
      <xdr:rowOff>9525</xdr:rowOff>
    </xdr:to>
    <xdr:sp macro="" textlink="">
      <xdr:nvSpPr>
        <xdr:cNvPr id="28" name="Line 199"/>
        <xdr:cNvSpPr>
          <a:spLocks noChangeShapeType="1"/>
        </xdr:cNvSpPr>
      </xdr:nvSpPr>
      <xdr:spPr bwMode="auto">
        <a:xfrm flipV="1">
          <a:off x="2533650" y="20393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20</xdr:row>
      <xdr:rowOff>66675</xdr:rowOff>
    </xdr:from>
    <xdr:to>
      <xdr:col>7</xdr:col>
      <xdr:colOff>0</xdr:colOff>
      <xdr:row>20</xdr:row>
      <xdr:rowOff>66675</xdr:rowOff>
    </xdr:to>
    <xdr:sp macro="" textlink="">
      <xdr:nvSpPr>
        <xdr:cNvPr id="29" name="Line 204"/>
        <xdr:cNvSpPr>
          <a:spLocks noChangeShapeType="1"/>
        </xdr:cNvSpPr>
      </xdr:nvSpPr>
      <xdr:spPr bwMode="auto">
        <a:xfrm>
          <a:off x="4276725" y="27813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55</xdr:row>
      <xdr:rowOff>123825</xdr:rowOff>
    </xdr:from>
    <xdr:to>
      <xdr:col>7</xdr:col>
      <xdr:colOff>9525</xdr:colOff>
      <xdr:row>55</xdr:row>
      <xdr:rowOff>123825</xdr:rowOff>
    </xdr:to>
    <xdr:sp macro="" textlink="">
      <xdr:nvSpPr>
        <xdr:cNvPr id="30" name="Line 208"/>
        <xdr:cNvSpPr>
          <a:spLocks noChangeShapeType="1"/>
        </xdr:cNvSpPr>
      </xdr:nvSpPr>
      <xdr:spPr bwMode="auto">
        <a:xfrm flipV="1">
          <a:off x="4276725" y="8077200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46</xdr:row>
      <xdr:rowOff>66675</xdr:rowOff>
    </xdr:from>
    <xdr:to>
      <xdr:col>7</xdr:col>
      <xdr:colOff>9525</xdr:colOff>
      <xdr:row>46</xdr:row>
      <xdr:rowOff>66675</xdr:rowOff>
    </xdr:to>
    <xdr:sp macro="" textlink="">
      <xdr:nvSpPr>
        <xdr:cNvPr id="31" name="Line 209"/>
        <xdr:cNvSpPr>
          <a:spLocks noChangeShapeType="1"/>
        </xdr:cNvSpPr>
      </xdr:nvSpPr>
      <xdr:spPr bwMode="auto">
        <a:xfrm>
          <a:off x="4286250" y="652462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57</xdr:row>
      <xdr:rowOff>9525</xdr:rowOff>
    </xdr:from>
    <xdr:to>
      <xdr:col>5</xdr:col>
      <xdr:colOff>0</xdr:colOff>
      <xdr:row>58</xdr:row>
      <xdr:rowOff>9525</xdr:rowOff>
    </xdr:to>
    <xdr:sp macro="" textlink="">
      <xdr:nvSpPr>
        <xdr:cNvPr id="32" name="Line 211"/>
        <xdr:cNvSpPr>
          <a:spLocks noChangeShapeType="1"/>
        </xdr:cNvSpPr>
      </xdr:nvSpPr>
      <xdr:spPr bwMode="auto">
        <a:xfrm>
          <a:off x="2533650" y="82486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62</xdr:row>
      <xdr:rowOff>9525</xdr:rowOff>
    </xdr:from>
    <xdr:to>
      <xdr:col>5</xdr:col>
      <xdr:colOff>0</xdr:colOff>
      <xdr:row>63</xdr:row>
      <xdr:rowOff>9525</xdr:rowOff>
    </xdr:to>
    <xdr:sp macro="" textlink="">
      <xdr:nvSpPr>
        <xdr:cNvPr id="33" name="Line 218"/>
        <xdr:cNvSpPr>
          <a:spLocks noChangeShapeType="1"/>
        </xdr:cNvSpPr>
      </xdr:nvSpPr>
      <xdr:spPr bwMode="auto">
        <a:xfrm flipV="1">
          <a:off x="2533650" y="902970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69</xdr:row>
      <xdr:rowOff>85725</xdr:rowOff>
    </xdr:from>
    <xdr:to>
      <xdr:col>7</xdr:col>
      <xdr:colOff>19050</xdr:colOff>
      <xdr:row>69</xdr:row>
      <xdr:rowOff>85725</xdr:rowOff>
    </xdr:to>
    <xdr:sp macro="" textlink="">
      <xdr:nvSpPr>
        <xdr:cNvPr id="34" name="Line 219"/>
        <xdr:cNvSpPr>
          <a:spLocks noChangeShapeType="1"/>
        </xdr:cNvSpPr>
      </xdr:nvSpPr>
      <xdr:spPr bwMode="auto">
        <a:xfrm flipH="1">
          <a:off x="4276725" y="102584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69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5" name="Line 220"/>
        <xdr:cNvSpPr>
          <a:spLocks noChangeShapeType="1"/>
        </xdr:cNvSpPr>
      </xdr:nvSpPr>
      <xdr:spPr bwMode="auto">
        <a:xfrm flipH="1">
          <a:off x="4267200" y="10172700"/>
          <a:ext cx="1000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</xdr:colOff>
      <xdr:row>64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6" name="Line 224"/>
        <xdr:cNvSpPr>
          <a:spLocks noChangeShapeType="1"/>
        </xdr:cNvSpPr>
      </xdr:nvSpPr>
      <xdr:spPr bwMode="auto">
        <a:xfrm>
          <a:off x="5267325" y="9420225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73</xdr:row>
      <xdr:rowOff>19050</xdr:rowOff>
    </xdr:from>
    <xdr:to>
      <xdr:col>7</xdr:col>
      <xdr:colOff>19050</xdr:colOff>
      <xdr:row>73</xdr:row>
      <xdr:rowOff>19050</xdr:rowOff>
    </xdr:to>
    <xdr:sp macro="" textlink="">
      <xdr:nvSpPr>
        <xdr:cNvPr id="37" name="Line 228"/>
        <xdr:cNvSpPr>
          <a:spLocks noChangeShapeType="1"/>
        </xdr:cNvSpPr>
      </xdr:nvSpPr>
      <xdr:spPr bwMode="auto">
        <a:xfrm flipH="1">
          <a:off x="4276725" y="107918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64</xdr:row>
      <xdr:rowOff>0</xdr:rowOff>
    </xdr:from>
    <xdr:to>
      <xdr:col>7</xdr:col>
      <xdr:colOff>9525</xdr:colOff>
      <xdr:row>64</xdr:row>
      <xdr:rowOff>0</xdr:rowOff>
    </xdr:to>
    <xdr:sp macro="" textlink="">
      <xdr:nvSpPr>
        <xdr:cNvPr id="38" name="Line 229"/>
        <xdr:cNvSpPr>
          <a:spLocks noChangeShapeType="1"/>
        </xdr:cNvSpPr>
      </xdr:nvSpPr>
      <xdr:spPr bwMode="auto">
        <a:xfrm flipH="1">
          <a:off x="4286250" y="9420225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69</xdr:row>
      <xdr:rowOff>95250</xdr:rowOff>
    </xdr:from>
    <xdr:to>
      <xdr:col>7</xdr:col>
      <xdr:colOff>19050</xdr:colOff>
      <xdr:row>73</xdr:row>
      <xdr:rowOff>19050</xdr:rowOff>
    </xdr:to>
    <xdr:sp macro="" textlink="">
      <xdr:nvSpPr>
        <xdr:cNvPr id="39" name="Line 231"/>
        <xdr:cNvSpPr>
          <a:spLocks noChangeShapeType="1"/>
        </xdr:cNvSpPr>
      </xdr:nvSpPr>
      <xdr:spPr bwMode="auto">
        <a:xfrm>
          <a:off x="5267325" y="10267950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40" name="Line 232"/>
        <xdr:cNvSpPr>
          <a:spLocks noChangeShapeType="1"/>
        </xdr:cNvSpPr>
      </xdr:nvSpPr>
      <xdr:spPr bwMode="auto">
        <a:xfrm flipV="1">
          <a:off x="485775" y="9420225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69</xdr:row>
      <xdr:rowOff>9525</xdr:rowOff>
    </xdr:from>
    <xdr:to>
      <xdr:col>4</xdr:col>
      <xdr:colOff>9525</xdr:colOff>
      <xdr:row>69</xdr:row>
      <xdr:rowOff>9525</xdr:rowOff>
    </xdr:to>
    <xdr:sp macro="" textlink="">
      <xdr:nvSpPr>
        <xdr:cNvPr id="41" name="Line 233"/>
        <xdr:cNvSpPr>
          <a:spLocks noChangeShapeType="1"/>
        </xdr:cNvSpPr>
      </xdr:nvSpPr>
      <xdr:spPr bwMode="auto">
        <a:xfrm flipV="1">
          <a:off x="476250" y="101822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73</xdr:row>
      <xdr:rowOff>0</xdr:rowOff>
    </xdr:from>
    <xdr:to>
      <xdr:col>4</xdr:col>
      <xdr:colOff>0</xdr:colOff>
      <xdr:row>73</xdr:row>
      <xdr:rowOff>0</xdr:rowOff>
    </xdr:to>
    <xdr:sp macro="" textlink="">
      <xdr:nvSpPr>
        <xdr:cNvPr id="42" name="Line 234"/>
        <xdr:cNvSpPr>
          <a:spLocks noChangeShapeType="1"/>
        </xdr:cNvSpPr>
      </xdr:nvSpPr>
      <xdr:spPr bwMode="auto">
        <a:xfrm>
          <a:off x="466725" y="107727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60</xdr:row>
      <xdr:rowOff>9525</xdr:rowOff>
    </xdr:from>
    <xdr:to>
      <xdr:col>4</xdr:col>
      <xdr:colOff>0</xdr:colOff>
      <xdr:row>60</xdr:row>
      <xdr:rowOff>19050</xdr:rowOff>
    </xdr:to>
    <xdr:sp macro="" textlink="">
      <xdr:nvSpPr>
        <xdr:cNvPr id="43" name="Line 236"/>
        <xdr:cNvSpPr>
          <a:spLocks noChangeShapeType="1"/>
        </xdr:cNvSpPr>
      </xdr:nvSpPr>
      <xdr:spPr bwMode="auto">
        <a:xfrm flipV="1">
          <a:off x="466725" y="8743950"/>
          <a:ext cx="942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89</xdr:row>
      <xdr:rowOff>104775</xdr:rowOff>
    </xdr:from>
    <xdr:to>
      <xdr:col>4</xdr:col>
      <xdr:colOff>0</xdr:colOff>
      <xdr:row>89</xdr:row>
      <xdr:rowOff>104775</xdr:rowOff>
    </xdr:to>
    <xdr:sp macro="" textlink="">
      <xdr:nvSpPr>
        <xdr:cNvPr id="44" name="Line 237"/>
        <xdr:cNvSpPr>
          <a:spLocks noChangeShapeType="1"/>
        </xdr:cNvSpPr>
      </xdr:nvSpPr>
      <xdr:spPr bwMode="auto">
        <a:xfrm>
          <a:off x="466725" y="1298257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5" name="Line 239"/>
        <xdr:cNvSpPr>
          <a:spLocks noChangeShapeType="1"/>
        </xdr:cNvSpPr>
      </xdr:nvSpPr>
      <xdr:spPr bwMode="auto">
        <a:xfrm>
          <a:off x="466725" y="563880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Line 241"/>
        <xdr:cNvSpPr>
          <a:spLocks noChangeShapeType="1"/>
        </xdr:cNvSpPr>
      </xdr:nvSpPr>
      <xdr:spPr bwMode="auto">
        <a:xfrm>
          <a:off x="466725" y="27146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7" name="Line 242"/>
        <xdr:cNvSpPr>
          <a:spLocks noChangeShapeType="1"/>
        </xdr:cNvSpPr>
      </xdr:nvSpPr>
      <xdr:spPr bwMode="auto">
        <a:xfrm>
          <a:off x="476250" y="217170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85725</xdr:colOff>
      <xdr:row>168</xdr:row>
      <xdr:rowOff>85725</xdr:rowOff>
    </xdr:from>
    <xdr:to>
      <xdr:col>4</xdr:col>
      <xdr:colOff>1038225</xdr:colOff>
      <xdr:row>168</xdr:row>
      <xdr:rowOff>85725</xdr:rowOff>
    </xdr:to>
    <xdr:sp macro="" textlink="">
      <xdr:nvSpPr>
        <xdr:cNvPr id="48" name="Line 244"/>
        <xdr:cNvSpPr>
          <a:spLocks noChangeShapeType="1"/>
        </xdr:cNvSpPr>
      </xdr:nvSpPr>
      <xdr:spPr bwMode="auto">
        <a:xfrm>
          <a:off x="1495425" y="2565082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85725</xdr:colOff>
      <xdr:row>168</xdr:row>
      <xdr:rowOff>85725</xdr:rowOff>
    </xdr:from>
    <xdr:to>
      <xdr:col>4</xdr:col>
      <xdr:colOff>1038225</xdr:colOff>
      <xdr:row>168</xdr:row>
      <xdr:rowOff>85725</xdr:rowOff>
    </xdr:to>
    <xdr:sp macro="" textlink="">
      <xdr:nvSpPr>
        <xdr:cNvPr id="49" name="Line 245"/>
        <xdr:cNvSpPr>
          <a:spLocks noChangeShapeType="1"/>
        </xdr:cNvSpPr>
      </xdr:nvSpPr>
      <xdr:spPr bwMode="auto">
        <a:xfrm>
          <a:off x="1495425" y="2565082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60</xdr:row>
      <xdr:rowOff>85725</xdr:rowOff>
    </xdr:from>
    <xdr:to>
      <xdr:col>9</xdr:col>
      <xdr:colOff>104775</xdr:colOff>
      <xdr:row>69</xdr:row>
      <xdr:rowOff>66675</xdr:rowOff>
    </xdr:to>
    <xdr:sp macro="" textlink="">
      <xdr:nvSpPr>
        <xdr:cNvPr id="50" name="Line 250"/>
        <xdr:cNvSpPr>
          <a:spLocks noChangeShapeType="1"/>
        </xdr:cNvSpPr>
      </xdr:nvSpPr>
      <xdr:spPr bwMode="auto">
        <a:xfrm>
          <a:off x="6877050" y="8820150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69</xdr:row>
      <xdr:rowOff>76200</xdr:rowOff>
    </xdr:from>
    <xdr:to>
      <xdr:col>10</xdr:col>
      <xdr:colOff>0</xdr:colOff>
      <xdr:row>69</xdr:row>
      <xdr:rowOff>76200</xdr:rowOff>
    </xdr:to>
    <xdr:sp macro="" textlink="">
      <xdr:nvSpPr>
        <xdr:cNvPr id="51" name="Line 251"/>
        <xdr:cNvSpPr>
          <a:spLocks noChangeShapeType="1"/>
        </xdr:cNvSpPr>
      </xdr:nvSpPr>
      <xdr:spPr bwMode="auto">
        <a:xfrm flipV="1">
          <a:off x="6877050" y="10248900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1724025</xdr:colOff>
      <xdr:row>60</xdr:row>
      <xdr:rowOff>76200</xdr:rowOff>
    </xdr:from>
    <xdr:to>
      <xdr:col>9</xdr:col>
      <xdr:colOff>152400</xdr:colOff>
      <xdr:row>60</xdr:row>
      <xdr:rowOff>76200</xdr:rowOff>
    </xdr:to>
    <xdr:sp macro="" textlink="">
      <xdr:nvSpPr>
        <xdr:cNvPr id="52" name="Line 252"/>
        <xdr:cNvSpPr>
          <a:spLocks noChangeShapeType="1"/>
        </xdr:cNvSpPr>
      </xdr:nvSpPr>
      <xdr:spPr bwMode="auto">
        <a:xfrm flipH="1">
          <a:off x="4257675" y="881062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60</xdr:row>
      <xdr:rowOff>76200</xdr:rowOff>
    </xdr:from>
    <xdr:to>
      <xdr:col>10</xdr:col>
      <xdr:colOff>0</xdr:colOff>
      <xdr:row>60</xdr:row>
      <xdr:rowOff>76200</xdr:rowOff>
    </xdr:to>
    <xdr:sp macro="" textlink="">
      <xdr:nvSpPr>
        <xdr:cNvPr id="53" name="Line 253"/>
        <xdr:cNvSpPr>
          <a:spLocks noChangeShapeType="1"/>
        </xdr:cNvSpPr>
      </xdr:nvSpPr>
      <xdr:spPr bwMode="auto">
        <a:xfrm flipV="1">
          <a:off x="6896100" y="8810625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64</xdr:row>
      <xdr:rowOff>76200</xdr:rowOff>
    </xdr:from>
    <xdr:to>
      <xdr:col>10</xdr:col>
      <xdr:colOff>0</xdr:colOff>
      <xdr:row>64</xdr:row>
      <xdr:rowOff>76200</xdr:rowOff>
    </xdr:to>
    <xdr:sp macro="" textlink="">
      <xdr:nvSpPr>
        <xdr:cNvPr id="54" name="Line 254"/>
        <xdr:cNvSpPr>
          <a:spLocks noChangeShapeType="1"/>
        </xdr:cNvSpPr>
      </xdr:nvSpPr>
      <xdr:spPr bwMode="auto">
        <a:xfrm flipV="1">
          <a:off x="6886575" y="949642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46</xdr:row>
      <xdr:rowOff>28575</xdr:rowOff>
    </xdr:from>
    <xdr:to>
      <xdr:col>4</xdr:col>
      <xdr:colOff>9525</xdr:colOff>
      <xdr:row>46</xdr:row>
      <xdr:rowOff>28575</xdr:rowOff>
    </xdr:to>
    <xdr:sp macro="" textlink="">
      <xdr:nvSpPr>
        <xdr:cNvPr id="55" name="Line 257"/>
        <xdr:cNvSpPr>
          <a:spLocks noChangeShapeType="1"/>
        </xdr:cNvSpPr>
      </xdr:nvSpPr>
      <xdr:spPr bwMode="auto">
        <a:xfrm>
          <a:off x="476250" y="6486525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16</xdr:row>
      <xdr:rowOff>57150</xdr:rowOff>
    </xdr:from>
    <xdr:to>
      <xdr:col>6</xdr:col>
      <xdr:colOff>971550</xdr:colOff>
      <xdr:row>16</xdr:row>
      <xdr:rowOff>57150</xdr:rowOff>
    </xdr:to>
    <xdr:sp macro="" textlink="">
      <xdr:nvSpPr>
        <xdr:cNvPr id="56" name="Line 204"/>
        <xdr:cNvSpPr>
          <a:spLocks noChangeShapeType="1"/>
        </xdr:cNvSpPr>
      </xdr:nvSpPr>
      <xdr:spPr bwMode="auto">
        <a:xfrm>
          <a:off x="4267200" y="22288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85</xdr:row>
      <xdr:rowOff>76200</xdr:rowOff>
    </xdr:from>
    <xdr:to>
      <xdr:col>3</xdr:col>
      <xdr:colOff>942975</xdr:colOff>
      <xdr:row>85</xdr:row>
      <xdr:rowOff>76200</xdr:rowOff>
    </xdr:to>
    <xdr:sp macro="" textlink="">
      <xdr:nvSpPr>
        <xdr:cNvPr id="57" name="Line 121"/>
        <xdr:cNvSpPr>
          <a:spLocks noChangeShapeType="1"/>
        </xdr:cNvSpPr>
      </xdr:nvSpPr>
      <xdr:spPr bwMode="auto">
        <a:xfrm>
          <a:off x="457200" y="12439650"/>
          <a:ext cx="942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kbc.com/" TargetMode="External"/><Relationship Id="rId1" Type="http://schemas.openxmlformats.org/officeDocument/2006/relationships/hyperlink" Target="http://www.hypotecnibank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9:AF33"/>
  <sheetViews>
    <sheetView tabSelected="1" workbookViewId="0">
      <selection activeCell="M36" sqref="M36"/>
    </sheetView>
  </sheetViews>
  <sheetFormatPr defaultRowHeight="15" x14ac:dyDescent="0.25"/>
  <cols>
    <col min="1" max="16384" width="9.140625" style="283"/>
  </cols>
  <sheetData>
    <row r="29" spans="2:32" x14ac:dyDescent="0.25">
      <c r="B29" s="149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2:32" x14ac:dyDescent="0.25">
      <c r="B30" s="149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2" spans="2:32" x14ac:dyDescent="0.25">
      <c r="B32" s="149" t="s">
        <v>432</v>
      </c>
    </row>
    <row r="33" spans="2:2" x14ac:dyDescent="0.25">
      <c r="B33" s="149" t="s">
        <v>433</v>
      </c>
    </row>
  </sheetData>
  <pageMargins left="0.70866141732283472" right="0.70866141732283472" top="0.78740157480314965" bottom="0.78740157480314965" header="0.31496062992125984" footer="0.31496062992125984"/>
  <pageSetup paperSize="9"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view="pageBreakPreview" zoomScaleNormal="100" zoomScaleSheetLayoutView="100" workbookViewId="0">
      <selection activeCell="A2" sqref="A2:F2"/>
    </sheetView>
  </sheetViews>
  <sheetFormatPr defaultRowHeight="12.75" x14ac:dyDescent="0.2"/>
  <cols>
    <col min="1" max="1" width="5.42578125" style="113" customWidth="1"/>
    <col min="2" max="2" width="54.5703125" style="113" customWidth="1"/>
    <col min="3" max="6" width="14.42578125" style="113" customWidth="1"/>
    <col min="7" max="8" width="11.140625" style="113" customWidth="1"/>
    <col min="9" max="16384" width="9.140625" style="113"/>
  </cols>
  <sheetData>
    <row r="1" spans="1:6" s="112" customFormat="1" x14ac:dyDescent="0.2">
      <c r="A1" s="141"/>
      <c r="D1" s="142"/>
      <c r="E1" s="142"/>
      <c r="F1" s="142" t="s">
        <v>353</v>
      </c>
    </row>
    <row r="2" spans="1:6" ht="48" customHeight="1" x14ac:dyDescent="0.25">
      <c r="A2" s="369" t="s">
        <v>354</v>
      </c>
      <c r="B2" s="369"/>
      <c r="C2" s="369"/>
      <c r="D2" s="369"/>
      <c r="E2" s="369"/>
      <c r="F2" s="369"/>
    </row>
    <row r="3" spans="1:6" ht="17.25" customHeight="1" x14ac:dyDescent="0.25">
      <c r="A3" s="148"/>
      <c r="B3" s="148"/>
      <c r="C3" s="148"/>
      <c r="D3" s="148"/>
      <c r="E3" s="148"/>
      <c r="F3" s="148"/>
    </row>
    <row r="4" spans="1:6" ht="17.25" customHeight="1" x14ac:dyDescent="0.25">
      <c r="A4" s="151" t="s">
        <v>297</v>
      </c>
      <c r="B4" s="152" t="s">
        <v>356</v>
      </c>
      <c r="C4" s="152"/>
      <c r="D4" s="148"/>
      <c r="E4" s="148"/>
      <c r="F4" s="148"/>
    </row>
    <row r="5" spans="1:6" ht="84" customHeight="1" x14ac:dyDescent="0.25">
      <c r="A5" s="148"/>
      <c r="B5" s="370" t="s">
        <v>425</v>
      </c>
      <c r="C5" s="370"/>
      <c r="D5" s="370"/>
      <c r="E5" s="370"/>
      <c r="F5" s="370"/>
    </row>
    <row r="6" spans="1:6" ht="13.5" customHeight="1" thickBot="1" x14ac:dyDescent="0.25">
      <c r="B6" s="150"/>
      <c r="C6" s="150"/>
    </row>
    <row r="7" spans="1:6" ht="13.5" customHeight="1" thickBot="1" x14ac:dyDescent="0.25">
      <c r="A7" s="114"/>
      <c r="B7" s="157" t="s">
        <v>357</v>
      </c>
      <c r="C7" s="161">
        <v>40543</v>
      </c>
      <c r="D7" s="161">
        <v>40451</v>
      </c>
      <c r="E7" s="161">
        <v>40359</v>
      </c>
      <c r="F7" s="161">
        <v>40268</v>
      </c>
    </row>
    <row r="8" spans="1:6" x14ac:dyDescent="0.2">
      <c r="A8" s="115" t="s">
        <v>285</v>
      </c>
      <c r="B8" s="116" t="s">
        <v>298</v>
      </c>
      <c r="C8" s="143">
        <v>19188258.460979998</v>
      </c>
      <c r="D8" s="143">
        <v>19189323.748670001</v>
      </c>
      <c r="E8" s="143">
        <v>19190247.885990001</v>
      </c>
      <c r="F8" s="143">
        <v>19119893.22287</v>
      </c>
    </row>
    <row r="9" spans="1:6" x14ac:dyDescent="0.2">
      <c r="A9" s="117"/>
      <c r="B9" s="118" t="s">
        <v>299</v>
      </c>
      <c r="C9" s="144">
        <v>5076331</v>
      </c>
      <c r="D9" s="144">
        <v>5076331</v>
      </c>
      <c r="E9" s="144">
        <v>5076331</v>
      </c>
      <c r="F9" s="144">
        <v>5076331</v>
      </c>
    </row>
    <row r="10" spans="1:6" x14ac:dyDescent="0.2">
      <c r="A10" s="117"/>
      <c r="B10" s="118" t="s">
        <v>22</v>
      </c>
      <c r="C10" s="144">
        <v>0</v>
      </c>
      <c r="D10" s="144">
        <v>0</v>
      </c>
      <c r="E10" s="144">
        <v>0</v>
      </c>
      <c r="F10" s="144">
        <v>0</v>
      </c>
    </row>
    <row r="11" spans="1:6" x14ac:dyDescent="0.2">
      <c r="A11" s="117"/>
      <c r="B11" s="118" t="s">
        <v>133</v>
      </c>
      <c r="C11" s="144">
        <v>13864383.9</v>
      </c>
      <c r="D11" s="144">
        <v>13864383.9</v>
      </c>
      <c r="E11" s="144">
        <v>13864383.9</v>
      </c>
      <c r="F11" s="144">
        <v>13864383.9</v>
      </c>
    </row>
    <row r="12" spans="1:6" ht="13.5" customHeight="1" x14ac:dyDescent="0.2">
      <c r="A12" s="117"/>
      <c r="B12" s="118" t="s">
        <v>300</v>
      </c>
      <c r="C12" s="144">
        <v>296756.68435999996</v>
      </c>
      <c r="D12" s="144">
        <v>296756.68435999996</v>
      </c>
      <c r="E12" s="144">
        <v>296756.6843599999</v>
      </c>
      <c r="F12" s="144">
        <v>227235.72976000002</v>
      </c>
    </row>
    <row r="13" spans="1:6" ht="13.5" customHeight="1" x14ac:dyDescent="0.2">
      <c r="A13" s="117"/>
      <c r="B13" s="118" t="s">
        <v>301</v>
      </c>
      <c r="C13" s="144">
        <v>0</v>
      </c>
      <c r="D13" s="144">
        <v>0</v>
      </c>
      <c r="E13" s="144">
        <v>0</v>
      </c>
      <c r="F13" s="144">
        <v>0</v>
      </c>
    </row>
    <row r="14" spans="1:6" ht="13.5" customHeight="1" x14ac:dyDescent="0.2">
      <c r="A14" s="117"/>
      <c r="B14" s="118" t="s">
        <v>302</v>
      </c>
      <c r="C14" s="144">
        <v>0</v>
      </c>
      <c r="D14" s="144">
        <v>0</v>
      </c>
      <c r="E14" s="144">
        <v>0</v>
      </c>
      <c r="F14" s="144">
        <v>0</v>
      </c>
    </row>
    <row r="15" spans="1:6" ht="12.75" customHeight="1" x14ac:dyDescent="0.2">
      <c r="A15" s="117"/>
      <c r="B15" s="118" t="s">
        <v>303</v>
      </c>
      <c r="C15" s="144">
        <v>0</v>
      </c>
      <c r="D15" s="144">
        <v>0</v>
      </c>
      <c r="E15" s="144">
        <v>0</v>
      </c>
      <c r="F15" s="144">
        <v>0</v>
      </c>
    </row>
    <row r="16" spans="1:6" ht="12.75" customHeight="1" x14ac:dyDescent="0.2">
      <c r="A16" s="117"/>
      <c r="B16" s="118" t="s">
        <v>304</v>
      </c>
      <c r="C16" s="144">
        <v>0</v>
      </c>
      <c r="D16" s="144">
        <v>0</v>
      </c>
      <c r="E16" s="144">
        <v>0</v>
      </c>
      <c r="F16" s="144">
        <v>0</v>
      </c>
    </row>
    <row r="17" spans="1:17" ht="12.75" customHeight="1" x14ac:dyDescent="0.2">
      <c r="A17" s="117"/>
      <c r="B17" s="118" t="s">
        <v>305</v>
      </c>
      <c r="C17" s="144">
        <v>-49213.123380000005</v>
      </c>
      <c r="D17" s="144">
        <v>-48147.83569</v>
      </c>
      <c r="E17" s="144">
        <v>-47223.698370000006</v>
      </c>
      <c r="F17" s="144">
        <v>-48057.406889999984</v>
      </c>
    </row>
    <row r="18" spans="1:17" ht="13.5" customHeight="1" x14ac:dyDescent="0.2">
      <c r="A18" s="117" t="s">
        <v>287</v>
      </c>
      <c r="B18" s="118" t="s">
        <v>306</v>
      </c>
      <c r="C18" s="144">
        <v>274360.63592433999</v>
      </c>
      <c r="D18" s="144">
        <v>223955.83685464502</v>
      </c>
      <c r="E18" s="144">
        <v>0</v>
      </c>
      <c r="F18" s="144">
        <v>0</v>
      </c>
    </row>
    <row r="19" spans="1:17" x14ac:dyDescent="0.2">
      <c r="A19" s="117" t="s">
        <v>289</v>
      </c>
      <c r="B19" s="118" t="s">
        <v>307</v>
      </c>
      <c r="C19" s="144">
        <v>0</v>
      </c>
      <c r="D19" s="144">
        <v>0</v>
      </c>
      <c r="E19" s="144">
        <v>0</v>
      </c>
      <c r="F19" s="144">
        <v>0</v>
      </c>
    </row>
    <row r="20" spans="1:17" x14ac:dyDescent="0.2">
      <c r="A20" s="117" t="s">
        <v>291</v>
      </c>
      <c r="B20" s="118" t="s">
        <v>308</v>
      </c>
      <c r="C20" s="144">
        <v>0</v>
      </c>
      <c r="D20" s="144">
        <v>0</v>
      </c>
      <c r="E20" s="144">
        <v>-40009.445544344424</v>
      </c>
      <c r="F20" s="144">
        <v>-158548.92251206064</v>
      </c>
    </row>
    <row r="21" spans="1:17" x14ac:dyDescent="0.2">
      <c r="A21" s="119"/>
      <c r="B21" s="120" t="s">
        <v>309</v>
      </c>
      <c r="C21" s="145">
        <v>0</v>
      </c>
      <c r="D21" s="145">
        <v>0</v>
      </c>
      <c r="E21" s="145">
        <v>-40009.445544344424</v>
      </c>
      <c r="F21" s="145">
        <v>-158548.92251206064</v>
      </c>
    </row>
    <row r="22" spans="1:17" ht="12.75" customHeight="1" x14ac:dyDescent="0.2">
      <c r="A22" s="119" t="s">
        <v>293</v>
      </c>
      <c r="B22" s="120" t="s">
        <v>310</v>
      </c>
      <c r="C22" s="119"/>
      <c r="D22" s="119"/>
      <c r="E22" s="119"/>
      <c r="F22" s="119"/>
    </row>
    <row r="23" spans="1:17" ht="12.75" customHeight="1" thickBot="1" x14ac:dyDescent="0.25">
      <c r="A23" s="121"/>
      <c r="B23" s="122" t="s">
        <v>311</v>
      </c>
      <c r="C23" s="146">
        <v>19462619.096904337</v>
      </c>
      <c r="D23" s="146">
        <v>19413279.585524648</v>
      </c>
      <c r="E23" s="146">
        <v>19150238.440445658</v>
      </c>
      <c r="F23" s="146">
        <v>18961344.300357938</v>
      </c>
    </row>
    <row r="24" spans="1:17" ht="12.75" customHeight="1" x14ac:dyDescent="0.2">
      <c r="A24" s="136"/>
      <c r="B24" s="153"/>
      <c r="C24" s="154"/>
      <c r="D24" s="154"/>
      <c r="E24" s="154"/>
      <c r="F24" s="155"/>
    </row>
    <row r="25" spans="1:17" ht="12" customHeight="1" x14ac:dyDescent="0.25">
      <c r="C25" s="148"/>
      <c r="D25" s="148"/>
      <c r="E25" s="148"/>
    </row>
    <row r="26" spans="1:17" ht="17.25" customHeight="1" x14ac:dyDescent="0.25">
      <c r="A26" s="151" t="s">
        <v>312</v>
      </c>
      <c r="B26" s="152" t="s">
        <v>358</v>
      </c>
      <c r="C26" s="148"/>
      <c r="D26" s="148"/>
      <c r="E26" s="148"/>
      <c r="F26" s="148"/>
    </row>
    <row r="27" spans="1:17" ht="14.25" customHeight="1" thickBot="1" x14ac:dyDescent="0.3">
      <c r="C27" s="148"/>
      <c r="D27" s="148"/>
      <c r="E27" s="148"/>
    </row>
    <row r="28" spans="1:17" ht="13.5" thickBot="1" x14ac:dyDescent="0.25">
      <c r="A28" s="114"/>
      <c r="B28" s="156" t="s">
        <v>357</v>
      </c>
      <c r="C28" s="161">
        <v>40543</v>
      </c>
      <c r="D28" s="161">
        <v>40451</v>
      </c>
      <c r="E28" s="161">
        <v>40359</v>
      </c>
      <c r="F28" s="161">
        <v>40268</v>
      </c>
      <c r="H28" s="112"/>
    </row>
    <row r="29" spans="1:17" s="112" customFormat="1" x14ac:dyDescent="0.2">
      <c r="A29" s="123"/>
      <c r="B29" s="124" t="s">
        <v>313</v>
      </c>
      <c r="C29" s="162">
        <v>4002844.7003385127</v>
      </c>
      <c r="D29" s="162">
        <v>3850062.7893045908</v>
      </c>
      <c r="E29" s="162">
        <v>4937067.7704929123</v>
      </c>
      <c r="F29" s="162">
        <v>3819261.3134936397</v>
      </c>
    </row>
    <row r="30" spans="1:17" s="130" customFormat="1" x14ac:dyDescent="0.2">
      <c r="A30" s="125"/>
      <c r="B30" s="126" t="s">
        <v>314</v>
      </c>
      <c r="C30" s="117"/>
      <c r="D30" s="117"/>
      <c r="E30" s="117"/>
      <c r="F30" s="117"/>
      <c r="G30" s="127"/>
      <c r="H30" s="128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x14ac:dyDescent="0.2">
      <c r="A31" s="117" t="s">
        <v>297</v>
      </c>
      <c r="B31" s="131" t="s">
        <v>315</v>
      </c>
      <c r="C31" s="144">
        <v>3810460.7321444894</v>
      </c>
      <c r="D31" s="144">
        <v>3657678.8211105675</v>
      </c>
      <c r="E31" s="144">
        <v>4744683.8022988895</v>
      </c>
      <c r="F31" s="144">
        <v>3658275.3379032677</v>
      </c>
      <c r="G31" s="127"/>
      <c r="H31" s="132"/>
    </row>
    <row r="32" spans="1:17" x14ac:dyDescent="0.2">
      <c r="A32" s="117" t="s">
        <v>316</v>
      </c>
      <c r="B32" s="131" t="s">
        <v>317</v>
      </c>
      <c r="C32" s="144">
        <v>720</v>
      </c>
      <c r="D32" s="144">
        <v>720</v>
      </c>
      <c r="E32" s="144">
        <v>720</v>
      </c>
      <c r="F32" s="144">
        <v>720</v>
      </c>
      <c r="H32" s="112"/>
    </row>
    <row r="33" spans="1:6" x14ac:dyDescent="0.2">
      <c r="A33" s="117"/>
      <c r="B33" s="131" t="s">
        <v>318</v>
      </c>
      <c r="C33" s="144">
        <v>720</v>
      </c>
      <c r="D33" s="144">
        <v>720</v>
      </c>
      <c r="E33" s="144">
        <v>720</v>
      </c>
      <c r="F33" s="144">
        <v>720</v>
      </c>
    </row>
    <row r="34" spans="1:6" x14ac:dyDescent="0.2">
      <c r="A34" s="117" t="s">
        <v>319</v>
      </c>
      <c r="B34" s="131" t="s">
        <v>320</v>
      </c>
      <c r="C34" s="144">
        <v>3809740.7321444894</v>
      </c>
      <c r="D34" s="144">
        <v>3656958.8211105675</v>
      </c>
      <c r="E34" s="144">
        <v>4743963.8022988895</v>
      </c>
      <c r="F34" s="144">
        <v>3657555.3379032677</v>
      </c>
    </row>
    <row r="35" spans="1:6" x14ac:dyDescent="0.2">
      <c r="A35" s="117" t="s">
        <v>321</v>
      </c>
      <c r="B35" s="131" t="s">
        <v>322</v>
      </c>
      <c r="C35" s="144">
        <v>15016.133792000001</v>
      </c>
      <c r="D35" s="144">
        <v>15682.889428800001</v>
      </c>
      <c r="E35" s="144">
        <v>15471.629763200002</v>
      </c>
      <c r="F35" s="144">
        <v>14469.412736799999</v>
      </c>
    </row>
    <row r="36" spans="1:6" x14ac:dyDescent="0.2">
      <c r="A36" s="117" t="s">
        <v>323</v>
      </c>
      <c r="B36" s="131" t="s">
        <v>324</v>
      </c>
      <c r="C36" s="144">
        <v>3794724.5983524891</v>
      </c>
      <c r="D36" s="144">
        <v>3641275.9316817676</v>
      </c>
      <c r="E36" s="144">
        <v>4728492.1725356895</v>
      </c>
      <c r="F36" s="144">
        <v>3643085.9251664677</v>
      </c>
    </row>
    <row r="37" spans="1:6" x14ac:dyDescent="0.2">
      <c r="A37" s="117"/>
      <c r="B37" s="131" t="s">
        <v>325</v>
      </c>
      <c r="C37" s="144">
        <v>248159.61816474318</v>
      </c>
      <c r="D37" s="144">
        <v>252070.49278703361</v>
      </c>
      <c r="E37" s="144">
        <v>255697.63131863589</v>
      </c>
      <c r="F37" s="144">
        <v>295986.89751608891</v>
      </c>
    </row>
    <row r="38" spans="1:6" x14ac:dyDescent="0.2">
      <c r="A38" s="117"/>
      <c r="B38" s="131" t="s">
        <v>326</v>
      </c>
      <c r="C38" s="144">
        <v>3058989.6077137804</v>
      </c>
      <c r="D38" s="144">
        <v>2861511.4724408025</v>
      </c>
      <c r="E38" s="144">
        <v>3814452.8596495511</v>
      </c>
      <c r="F38" s="144">
        <v>2670056.2267295746</v>
      </c>
    </row>
    <row r="39" spans="1:6" x14ac:dyDescent="0.2">
      <c r="A39" s="117"/>
      <c r="B39" s="131" t="s">
        <v>327</v>
      </c>
      <c r="C39" s="144">
        <v>0</v>
      </c>
      <c r="D39" s="144">
        <v>0</v>
      </c>
      <c r="E39" s="144">
        <v>0</v>
      </c>
      <c r="F39" s="144">
        <v>0</v>
      </c>
    </row>
    <row r="40" spans="1:6" x14ac:dyDescent="0.2">
      <c r="A40" s="117"/>
      <c r="B40" s="131" t="s">
        <v>328</v>
      </c>
      <c r="C40" s="144">
        <v>487575.37247396563</v>
      </c>
      <c r="D40" s="144">
        <v>527693.96645393118</v>
      </c>
      <c r="E40" s="144">
        <v>658341.68156750244</v>
      </c>
      <c r="F40" s="144">
        <v>677042.80092080403</v>
      </c>
    </row>
    <row r="41" spans="1:6" x14ac:dyDescent="0.2">
      <c r="A41" s="117" t="s">
        <v>329</v>
      </c>
      <c r="B41" s="131" t="s">
        <v>330</v>
      </c>
      <c r="C41" s="144">
        <v>0</v>
      </c>
      <c r="D41" s="144">
        <v>0</v>
      </c>
      <c r="E41" s="144">
        <v>0</v>
      </c>
      <c r="F41" s="144">
        <v>0</v>
      </c>
    </row>
    <row r="42" spans="1:6" x14ac:dyDescent="0.2">
      <c r="A42" s="117" t="s">
        <v>331</v>
      </c>
      <c r="B42" s="131" t="s">
        <v>332</v>
      </c>
      <c r="C42" s="144">
        <v>0</v>
      </c>
      <c r="D42" s="144">
        <v>0</v>
      </c>
      <c r="E42" s="144">
        <v>0</v>
      </c>
      <c r="F42" s="144">
        <v>0</v>
      </c>
    </row>
    <row r="43" spans="1:6" x14ac:dyDescent="0.2">
      <c r="A43" s="117" t="s">
        <v>312</v>
      </c>
      <c r="B43" s="131" t="s">
        <v>333</v>
      </c>
      <c r="C43" s="144">
        <v>192383.96819402301</v>
      </c>
      <c r="D43" s="144">
        <v>192383.96819402301</v>
      </c>
      <c r="E43" s="144">
        <v>192383.96819402277</v>
      </c>
      <c r="F43" s="144">
        <v>160985.97559037141</v>
      </c>
    </row>
    <row r="44" spans="1:6" ht="13.5" thickBot="1" x14ac:dyDescent="0.25">
      <c r="A44" s="133" t="s">
        <v>283</v>
      </c>
      <c r="B44" s="134" t="s">
        <v>334</v>
      </c>
      <c r="C44" s="147">
        <v>0</v>
      </c>
      <c r="D44" s="147">
        <v>0</v>
      </c>
      <c r="E44" s="147">
        <v>0</v>
      </c>
      <c r="F44" s="147">
        <v>0</v>
      </c>
    </row>
    <row r="45" spans="1:6" x14ac:dyDescent="0.2">
      <c r="A45" s="166"/>
      <c r="B45" s="153"/>
      <c r="C45" s="153"/>
      <c r="D45" s="154"/>
      <c r="E45" s="154"/>
      <c r="F45" s="155"/>
    </row>
    <row r="46" spans="1:6" x14ac:dyDescent="0.2">
      <c r="A46" s="166"/>
      <c r="B46" s="153"/>
      <c r="C46" s="153"/>
      <c r="D46" s="154"/>
      <c r="E46" s="154"/>
      <c r="F46" s="155"/>
    </row>
    <row r="47" spans="1:6" ht="17.25" customHeight="1" x14ac:dyDescent="0.25">
      <c r="A47" s="151" t="s">
        <v>283</v>
      </c>
      <c r="B47" s="152" t="s">
        <v>359</v>
      </c>
      <c r="C47" s="152"/>
      <c r="D47" s="148"/>
      <c r="E47" s="148"/>
      <c r="F47" s="148"/>
    </row>
    <row r="48" spans="1:6" ht="17.25" customHeight="1" x14ac:dyDescent="0.25">
      <c r="A48" s="151"/>
      <c r="B48" s="113" t="s">
        <v>426</v>
      </c>
      <c r="D48" s="167" t="s">
        <v>360</v>
      </c>
    </row>
    <row r="49" spans="1:5" ht="17.25" customHeight="1" x14ac:dyDescent="0.25">
      <c r="A49" s="151"/>
      <c r="B49" s="113" t="s">
        <v>427</v>
      </c>
      <c r="D49" s="167"/>
    </row>
    <row r="50" spans="1:5" ht="17.25" customHeight="1" x14ac:dyDescent="0.25">
      <c r="A50" s="151"/>
      <c r="D50" s="167"/>
    </row>
    <row r="51" spans="1:5" ht="17.25" customHeight="1" x14ac:dyDescent="0.25">
      <c r="A51" s="151"/>
      <c r="B51" s="113" t="s">
        <v>428</v>
      </c>
      <c r="D51" s="167"/>
    </row>
    <row r="52" spans="1:5" ht="17.25" customHeight="1" x14ac:dyDescent="0.25">
      <c r="A52" s="151"/>
      <c r="B52" s="113" t="s">
        <v>429</v>
      </c>
      <c r="D52" s="167"/>
    </row>
    <row r="53" spans="1:5" ht="17.25" customHeight="1" x14ac:dyDescent="0.25">
      <c r="A53" s="151"/>
      <c r="B53" s="113" t="s">
        <v>430</v>
      </c>
      <c r="D53" s="167"/>
    </row>
    <row r="54" spans="1:5" ht="17.25" customHeight="1" x14ac:dyDescent="0.25">
      <c r="A54" s="151"/>
      <c r="B54" s="113" t="s">
        <v>361</v>
      </c>
      <c r="D54" s="167"/>
    </row>
    <row r="55" spans="1:5" ht="17.25" customHeight="1" x14ac:dyDescent="0.25">
      <c r="A55" s="151"/>
      <c r="B55" s="113" t="s">
        <v>431</v>
      </c>
      <c r="D55" s="168" t="s">
        <v>363</v>
      </c>
      <c r="E55" s="167" t="s">
        <v>362</v>
      </c>
    </row>
    <row r="56" spans="1:5" x14ac:dyDescent="0.2">
      <c r="D56" s="135"/>
      <c r="E56" s="135"/>
    </row>
    <row r="57" spans="1:5" ht="14.25" customHeight="1" x14ac:dyDescent="0.25">
      <c r="D57" s="148"/>
      <c r="E57" s="148"/>
    </row>
    <row r="69" spans="2:6" x14ac:dyDescent="0.2">
      <c r="B69" s="112"/>
      <c r="C69" s="112"/>
      <c r="F69" s="112"/>
    </row>
    <row r="79" spans="2:6" x14ac:dyDescent="0.2">
      <c r="D79" s="112"/>
      <c r="E79" s="112"/>
    </row>
    <row r="80" spans="2:6" x14ac:dyDescent="0.2">
      <c r="D80" s="127"/>
      <c r="E80" s="127"/>
    </row>
    <row r="81" spans="4:5" x14ac:dyDescent="0.2">
      <c r="D81" s="127"/>
      <c r="E81" s="127"/>
    </row>
  </sheetData>
  <mergeCells count="2">
    <mergeCell ref="A2:F2"/>
    <mergeCell ref="B5:F5"/>
  </mergeCells>
  <phoneticPr fontId="20" type="noConversion"/>
  <hyperlinks>
    <hyperlink ref="D48" r:id="rId1"/>
    <hyperlink ref="E55" r:id="rId2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showGridLines="0" topLeftCell="B56" zoomScaleNormal="100" zoomScaleSheetLayoutView="85" zoomScalePageLayoutView="50" workbookViewId="0">
      <selection activeCell="D96" sqref="D96"/>
    </sheetView>
  </sheetViews>
  <sheetFormatPr defaultRowHeight="12.75" x14ac:dyDescent="0.2"/>
  <cols>
    <col min="1" max="1" width="0.5703125" hidden="1" customWidth="1"/>
    <col min="2" max="2" width="4.5703125" customWidth="1"/>
    <col min="3" max="3" width="2.28515625" customWidth="1"/>
    <col min="4" max="4" width="14.28515625" customWidth="1"/>
    <col min="5" max="5" width="16.85546875" customWidth="1"/>
    <col min="6" max="6" width="26" customWidth="1"/>
    <col min="7" max="7" width="14.7109375" customWidth="1"/>
    <col min="8" max="8" width="15" customWidth="1"/>
    <col min="9" max="9" width="7.85546875" customWidth="1"/>
    <col min="10" max="10" width="12.5703125" customWidth="1"/>
    <col min="11" max="11" width="16" customWidth="1"/>
    <col min="12" max="12" width="7.140625" customWidth="1"/>
    <col min="13" max="13" width="7" bestFit="1" customWidth="1"/>
    <col min="257" max="257" width="0" hidden="1" customWidth="1"/>
    <col min="258" max="258" width="4.5703125" customWidth="1"/>
    <col min="259" max="259" width="2.28515625" customWidth="1"/>
    <col min="260" max="260" width="14.28515625" customWidth="1"/>
    <col min="261" max="261" width="16.85546875" customWidth="1"/>
    <col min="262" max="262" width="26" customWidth="1"/>
    <col min="263" max="263" width="14.7109375" customWidth="1"/>
    <col min="264" max="264" width="15" customWidth="1"/>
    <col min="265" max="265" width="7.85546875" customWidth="1"/>
    <col min="266" max="266" width="12.5703125" customWidth="1"/>
    <col min="267" max="267" width="16" customWidth="1"/>
    <col min="268" max="268" width="7.140625" customWidth="1"/>
    <col min="269" max="269" width="7" bestFit="1" customWidth="1"/>
    <col min="513" max="513" width="0" hidden="1" customWidth="1"/>
    <col min="514" max="514" width="4.5703125" customWidth="1"/>
    <col min="515" max="515" width="2.28515625" customWidth="1"/>
    <col min="516" max="516" width="14.28515625" customWidth="1"/>
    <col min="517" max="517" width="16.85546875" customWidth="1"/>
    <col min="518" max="518" width="26" customWidth="1"/>
    <col min="519" max="519" width="14.7109375" customWidth="1"/>
    <col min="520" max="520" width="15" customWidth="1"/>
    <col min="521" max="521" width="7.85546875" customWidth="1"/>
    <col min="522" max="522" width="12.5703125" customWidth="1"/>
    <col min="523" max="523" width="16" customWidth="1"/>
    <col min="524" max="524" width="7.140625" customWidth="1"/>
    <col min="525" max="525" width="7" bestFit="1" customWidth="1"/>
    <col min="769" max="769" width="0" hidden="1" customWidth="1"/>
    <col min="770" max="770" width="4.5703125" customWidth="1"/>
    <col min="771" max="771" width="2.28515625" customWidth="1"/>
    <col min="772" max="772" width="14.28515625" customWidth="1"/>
    <col min="773" max="773" width="16.85546875" customWidth="1"/>
    <col min="774" max="774" width="26" customWidth="1"/>
    <col min="775" max="775" width="14.7109375" customWidth="1"/>
    <col min="776" max="776" width="15" customWidth="1"/>
    <col min="777" max="777" width="7.85546875" customWidth="1"/>
    <col min="778" max="778" width="12.5703125" customWidth="1"/>
    <col min="779" max="779" width="16" customWidth="1"/>
    <col min="780" max="780" width="7.140625" customWidth="1"/>
    <col min="781" max="781" width="7" bestFit="1" customWidth="1"/>
    <col min="1025" max="1025" width="0" hidden="1" customWidth="1"/>
    <col min="1026" max="1026" width="4.5703125" customWidth="1"/>
    <col min="1027" max="1027" width="2.28515625" customWidth="1"/>
    <col min="1028" max="1028" width="14.28515625" customWidth="1"/>
    <col min="1029" max="1029" width="16.85546875" customWidth="1"/>
    <col min="1030" max="1030" width="26" customWidth="1"/>
    <col min="1031" max="1031" width="14.7109375" customWidth="1"/>
    <col min="1032" max="1032" width="15" customWidth="1"/>
    <col min="1033" max="1033" width="7.85546875" customWidth="1"/>
    <col min="1034" max="1034" width="12.5703125" customWidth="1"/>
    <col min="1035" max="1035" width="16" customWidth="1"/>
    <col min="1036" max="1036" width="7.140625" customWidth="1"/>
    <col min="1037" max="1037" width="7" bestFit="1" customWidth="1"/>
    <col min="1281" max="1281" width="0" hidden="1" customWidth="1"/>
    <col min="1282" max="1282" width="4.5703125" customWidth="1"/>
    <col min="1283" max="1283" width="2.28515625" customWidth="1"/>
    <col min="1284" max="1284" width="14.28515625" customWidth="1"/>
    <col min="1285" max="1285" width="16.85546875" customWidth="1"/>
    <col min="1286" max="1286" width="26" customWidth="1"/>
    <col min="1287" max="1287" width="14.7109375" customWidth="1"/>
    <col min="1288" max="1288" width="15" customWidth="1"/>
    <col min="1289" max="1289" width="7.85546875" customWidth="1"/>
    <col min="1290" max="1290" width="12.5703125" customWidth="1"/>
    <col min="1291" max="1291" width="16" customWidth="1"/>
    <col min="1292" max="1292" width="7.140625" customWidth="1"/>
    <col min="1293" max="1293" width="7" bestFit="1" customWidth="1"/>
    <col min="1537" max="1537" width="0" hidden="1" customWidth="1"/>
    <col min="1538" max="1538" width="4.5703125" customWidth="1"/>
    <col min="1539" max="1539" width="2.28515625" customWidth="1"/>
    <col min="1540" max="1540" width="14.28515625" customWidth="1"/>
    <col min="1541" max="1541" width="16.85546875" customWidth="1"/>
    <col min="1542" max="1542" width="26" customWidth="1"/>
    <col min="1543" max="1543" width="14.7109375" customWidth="1"/>
    <col min="1544" max="1544" width="15" customWidth="1"/>
    <col min="1545" max="1545" width="7.85546875" customWidth="1"/>
    <col min="1546" max="1546" width="12.5703125" customWidth="1"/>
    <col min="1547" max="1547" width="16" customWidth="1"/>
    <col min="1548" max="1548" width="7.140625" customWidth="1"/>
    <col min="1549" max="1549" width="7" bestFit="1" customWidth="1"/>
    <col min="1793" max="1793" width="0" hidden="1" customWidth="1"/>
    <col min="1794" max="1794" width="4.5703125" customWidth="1"/>
    <col min="1795" max="1795" width="2.28515625" customWidth="1"/>
    <col min="1796" max="1796" width="14.28515625" customWidth="1"/>
    <col min="1797" max="1797" width="16.85546875" customWidth="1"/>
    <col min="1798" max="1798" width="26" customWidth="1"/>
    <col min="1799" max="1799" width="14.7109375" customWidth="1"/>
    <col min="1800" max="1800" width="15" customWidth="1"/>
    <col min="1801" max="1801" width="7.85546875" customWidth="1"/>
    <col min="1802" max="1802" width="12.5703125" customWidth="1"/>
    <col min="1803" max="1803" width="16" customWidth="1"/>
    <col min="1804" max="1804" width="7.140625" customWidth="1"/>
    <col min="1805" max="1805" width="7" bestFit="1" customWidth="1"/>
    <col min="2049" max="2049" width="0" hidden="1" customWidth="1"/>
    <col min="2050" max="2050" width="4.5703125" customWidth="1"/>
    <col min="2051" max="2051" width="2.28515625" customWidth="1"/>
    <col min="2052" max="2052" width="14.28515625" customWidth="1"/>
    <col min="2053" max="2053" width="16.85546875" customWidth="1"/>
    <col min="2054" max="2054" width="26" customWidth="1"/>
    <col min="2055" max="2055" width="14.7109375" customWidth="1"/>
    <col min="2056" max="2056" width="15" customWidth="1"/>
    <col min="2057" max="2057" width="7.85546875" customWidth="1"/>
    <col min="2058" max="2058" width="12.5703125" customWidth="1"/>
    <col min="2059" max="2059" width="16" customWidth="1"/>
    <col min="2060" max="2060" width="7.140625" customWidth="1"/>
    <col min="2061" max="2061" width="7" bestFit="1" customWidth="1"/>
    <col min="2305" max="2305" width="0" hidden="1" customWidth="1"/>
    <col min="2306" max="2306" width="4.5703125" customWidth="1"/>
    <col min="2307" max="2307" width="2.28515625" customWidth="1"/>
    <col min="2308" max="2308" width="14.28515625" customWidth="1"/>
    <col min="2309" max="2309" width="16.85546875" customWidth="1"/>
    <col min="2310" max="2310" width="26" customWidth="1"/>
    <col min="2311" max="2311" width="14.7109375" customWidth="1"/>
    <col min="2312" max="2312" width="15" customWidth="1"/>
    <col min="2313" max="2313" width="7.85546875" customWidth="1"/>
    <col min="2314" max="2314" width="12.5703125" customWidth="1"/>
    <col min="2315" max="2315" width="16" customWidth="1"/>
    <col min="2316" max="2316" width="7.140625" customWidth="1"/>
    <col min="2317" max="2317" width="7" bestFit="1" customWidth="1"/>
    <col min="2561" max="2561" width="0" hidden="1" customWidth="1"/>
    <col min="2562" max="2562" width="4.5703125" customWidth="1"/>
    <col min="2563" max="2563" width="2.28515625" customWidth="1"/>
    <col min="2564" max="2564" width="14.28515625" customWidth="1"/>
    <col min="2565" max="2565" width="16.85546875" customWidth="1"/>
    <col min="2566" max="2566" width="26" customWidth="1"/>
    <col min="2567" max="2567" width="14.7109375" customWidth="1"/>
    <col min="2568" max="2568" width="15" customWidth="1"/>
    <col min="2569" max="2569" width="7.85546875" customWidth="1"/>
    <col min="2570" max="2570" width="12.5703125" customWidth="1"/>
    <col min="2571" max="2571" width="16" customWidth="1"/>
    <col min="2572" max="2572" width="7.140625" customWidth="1"/>
    <col min="2573" max="2573" width="7" bestFit="1" customWidth="1"/>
    <col min="2817" max="2817" width="0" hidden="1" customWidth="1"/>
    <col min="2818" max="2818" width="4.5703125" customWidth="1"/>
    <col min="2819" max="2819" width="2.28515625" customWidth="1"/>
    <col min="2820" max="2820" width="14.28515625" customWidth="1"/>
    <col min="2821" max="2821" width="16.85546875" customWidth="1"/>
    <col min="2822" max="2822" width="26" customWidth="1"/>
    <col min="2823" max="2823" width="14.7109375" customWidth="1"/>
    <col min="2824" max="2824" width="15" customWidth="1"/>
    <col min="2825" max="2825" width="7.85546875" customWidth="1"/>
    <col min="2826" max="2826" width="12.5703125" customWidth="1"/>
    <col min="2827" max="2827" width="16" customWidth="1"/>
    <col min="2828" max="2828" width="7.140625" customWidth="1"/>
    <col min="2829" max="2829" width="7" bestFit="1" customWidth="1"/>
    <col min="3073" max="3073" width="0" hidden="1" customWidth="1"/>
    <col min="3074" max="3074" width="4.5703125" customWidth="1"/>
    <col min="3075" max="3075" width="2.28515625" customWidth="1"/>
    <col min="3076" max="3076" width="14.28515625" customWidth="1"/>
    <col min="3077" max="3077" width="16.85546875" customWidth="1"/>
    <col min="3078" max="3078" width="26" customWidth="1"/>
    <col min="3079" max="3079" width="14.7109375" customWidth="1"/>
    <col min="3080" max="3080" width="15" customWidth="1"/>
    <col min="3081" max="3081" width="7.85546875" customWidth="1"/>
    <col min="3082" max="3082" width="12.5703125" customWidth="1"/>
    <col min="3083" max="3083" width="16" customWidth="1"/>
    <col min="3084" max="3084" width="7.140625" customWidth="1"/>
    <col min="3085" max="3085" width="7" bestFit="1" customWidth="1"/>
    <col min="3329" max="3329" width="0" hidden="1" customWidth="1"/>
    <col min="3330" max="3330" width="4.5703125" customWidth="1"/>
    <col min="3331" max="3331" width="2.28515625" customWidth="1"/>
    <col min="3332" max="3332" width="14.28515625" customWidth="1"/>
    <col min="3333" max="3333" width="16.85546875" customWidth="1"/>
    <col min="3334" max="3334" width="26" customWidth="1"/>
    <col min="3335" max="3335" width="14.7109375" customWidth="1"/>
    <col min="3336" max="3336" width="15" customWidth="1"/>
    <col min="3337" max="3337" width="7.85546875" customWidth="1"/>
    <col min="3338" max="3338" width="12.5703125" customWidth="1"/>
    <col min="3339" max="3339" width="16" customWidth="1"/>
    <col min="3340" max="3340" width="7.140625" customWidth="1"/>
    <col min="3341" max="3341" width="7" bestFit="1" customWidth="1"/>
    <col min="3585" max="3585" width="0" hidden="1" customWidth="1"/>
    <col min="3586" max="3586" width="4.5703125" customWidth="1"/>
    <col min="3587" max="3587" width="2.28515625" customWidth="1"/>
    <col min="3588" max="3588" width="14.28515625" customWidth="1"/>
    <col min="3589" max="3589" width="16.85546875" customWidth="1"/>
    <col min="3590" max="3590" width="26" customWidth="1"/>
    <col min="3591" max="3591" width="14.7109375" customWidth="1"/>
    <col min="3592" max="3592" width="15" customWidth="1"/>
    <col min="3593" max="3593" width="7.85546875" customWidth="1"/>
    <col min="3594" max="3594" width="12.5703125" customWidth="1"/>
    <col min="3595" max="3595" width="16" customWidth="1"/>
    <col min="3596" max="3596" width="7.140625" customWidth="1"/>
    <col min="3597" max="3597" width="7" bestFit="1" customWidth="1"/>
    <col min="3841" max="3841" width="0" hidden="1" customWidth="1"/>
    <col min="3842" max="3842" width="4.5703125" customWidth="1"/>
    <col min="3843" max="3843" width="2.28515625" customWidth="1"/>
    <col min="3844" max="3844" width="14.28515625" customWidth="1"/>
    <col min="3845" max="3845" width="16.85546875" customWidth="1"/>
    <col min="3846" max="3846" width="26" customWidth="1"/>
    <col min="3847" max="3847" width="14.7109375" customWidth="1"/>
    <col min="3848" max="3848" width="15" customWidth="1"/>
    <col min="3849" max="3849" width="7.85546875" customWidth="1"/>
    <col min="3850" max="3850" width="12.5703125" customWidth="1"/>
    <col min="3851" max="3851" width="16" customWidth="1"/>
    <col min="3852" max="3852" width="7.140625" customWidth="1"/>
    <col min="3853" max="3853" width="7" bestFit="1" customWidth="1"/>
    <col min="4097" max="4097" width="0" hidden="1" customWidth="1"/>
    <col min="4098" max="4098" width="4.5703125" customWidth="1"/>
    <col min="4099" max="4099" width="2.28515625" customWidth="1"/>
    <col min="4100" max="4100" width="14.28515625" customWidth="1"/>
    <col min="4101" max="4101" width="16.85546875" customWidth="1"/>
    <col min="4102" max="4102" width="26" customWidth="1"/>
    <col min="4103" max="4103" width="14.7109375" customWidth="1"/>
    <col min="4104" max="4104" width="15" customWidth="1"/>
    <col min="4105" max="4105" width="7.85546875" customWidth="1"/>
    <col min="4106" max="4106" width="12.5703125" customWidth="1"/>
    <col min="4107" max="4107" width="16" customWidth="1"/>
    <col min="4108" max="4108" width="7.140625" customWidth="1"/>
    <col min="4109" max="4109" width="7" bestFit="1" customWidth="1"/>
    <col min="4353" max="4353" width="0" hidden="1" customWidth="1"/>
    <col min="4354" max="4354" width="4.5703125" customWidth="1"/>
    <col min="4355" max="4355" width="2.28515625" customWidth="1"/>
    <col min="4356" max="4356" width="14.28515625" customWidth="1"/>
    <col min="4357" max="4357" width="16.85546875" customWidth="1"/>
    <col min="4358" max="4358" width="26" customWidth="1"/>
    <col min="4359" max="4359" width="14.7109375" customWidth="1"/>
    <col min="4360" max="4360" width="15" customWidth="1"/>
    <col min="4361" max="4361" width="7.85546875" customWidth="1"/>
    <col min="4362" max="4362" width="12.5703125" customWidth="1"/>
    <col min="4363" max="4363" width="16" customWidth="1"/>
    <col min="4364" max="4364" width="7.140625" customWidth="1"/>
    <col min="4365" max="4365" width="7" bestFit="1" customWidth="1"/>
    <col min="4609" max="4609" width="0" hidden="1" customWidth="1"/>
    <col min="4610" max="4610" width="4.5703125" customWidth="1"/>
    <col min="4611" max="4611" width="2.28515625" customWidth="1"/>
    <col min="4612" max="4612" width="14.28515625" customWidth="1"/>
    <col min="4613" max="4613" width="16.85546875" customWidth="1"/>
    <col min="4614" max="4614" width="26" customWidth="1"/>
    <col min="4615" max="4615" width="14.7109375" customWidth="1"/>
    <col min="4616" max="4616" width="15" customWidth="1"/>
    <col min="4617" max="4617" width="7.85546875" customWidth="1"/>
    <col min="4618" max="4618" width="12.5703125" customWidth="1"/>
    <col min="4619" max="4619" width="16" customWidth="1"/>
    <col min="4620" max="4620" width="7.140625" customWidth="1"/>
    <col min="4621" max="4621" width="7" bestFit="1" customWidth="1"/>
    <col min="4865" max="4865" width="0" hidden="1" customWidth="1"/>
    <col min="4866" max="4866" width="4.5703125" customWidth="1"/>
    <col min="4867" max="4867" width="2.28515625" customWidth="1"/>
    <col min="4868" max="4868" width="14.28515625" customWidth="1"/>
    <col min="4869" max="4869" width="16.85546875" customWidth="1"/>
    <col min="4870" max="4870" width="26" customWidth="1"/>
    <col min="4871" max="4871" width="14.7109375" customWidth="1"/>
    <col min="4872" max="4872" width="15" customWidth="1"/>
    <col min="4873" max="4873" width="7.85546875" customWidth="1"/>
    <col min="4874" max="4874" width="12.5703125" customWidth="1"/>
    <col min="4875" max="4875" width="16" customWidth="1"/>
    <col min="4876" max="4876" width="7.140625" customWidth="1"/>
    <col min="4877" max="4877" width="7" bestFit="1" customWidth="1"/>
    <col min="5121" max="5121" width="0" hidden="1" customWidth="1"/>
    <col min="5122" max="5122" width="4.5703125" customWidth="1"/>
    <col min="5123" max="5123" width="2.28515625" customWidth="1"/>
    <col min="5124" max="5124" width="14.28515625" customWidth="1"/>
    <col min="5125" max="5125" width="16.85546875" customWidth="1"/>
    <col min="5126" max="5126" width="26" customWidth="1"/>
    <col min="5127" max="5127" width="14.7109375" customWidth="1"/>
    <col min="5128" max="5128" width="15" customWidth="1"/>
    <col min="5129" max="5129" width="7.85546875" customWidth="1"/>
    <col min="5130" max="5130" width="12.5703125" customWidth="1"/>
    <col min="5131" max="5131" width="16" customWidth="1"/>
    <col min="5132" max="5132" width="7.140625" customWidth="1"/>
    <col min="5133" max="5133" width="7" bestFit="1" customWidth="1"/>
    <col min="5377" max="5377" width="0" hidden="1" customWidth="1"/>
    <col min="5378" max="5378" width="4.5703125" customWidth="1"/>
    <col min="5379" max="5379" width="2.28515625" customWidth="1"/>
    <col min="5380" max="5380" width="14.28515625" customWidth="1"/>
    <col min="5381" max="5381" width="16.85546875" customWidth="1"/>
    <col min="5382" max="5382" width="26" customWidth="1"/>
    <col min="5383" max="5383" width="14.7109375" customWidth="1"/>
    <col min="5384" max="5384" width="15" customWidth="1"/>
    <col min="5385" max="5385" width="7.85546875" customWidth="1"/>
    <col min="5386" max="5386" width="12.5703125" customWidth="1"/>
    <col min="5387" max="5387" width="16" customWidth="1"/>
    <col min="5388" max="5388" width="7.140625" customWidth="1"/>
    <col min="5389" max="5389" width="7" bestFit="1" customWidth="1"/>
    <col min="5633" max="5633" width="0" hidden="1" customWidth="1"/>
    <col min="5634" max="5634" width="4.5703125" customWidth="1"/>
    <col min="5635" max="5635" width="2.28515625" customWidth="1"/>
    <col min="5636" max="5636" width="14.28515625" customWidth="1"/>
    <col min="5637" max="5637" width="16.85546875" customWidth="1"/>
    <col min="5638" max="5638" width="26" customWidth="1"/>
    <col min="5639" max="5639" width="14.7109375" customWidth="1"/>
    <col min="5640" max="5640" width="15" customWidth="1"/>
    <col min="5641" max="5641" width="7.85546875" customWidth="1"/>
    <col min="5642" max="5642" width="12.5703125" customWidth="1"/>
    <col min="5643" max="5643" width="16" customWidth="1"/>
    <col min="5644" max="5644" width="7.140625" customWidth="1"/>
    <col min="5645" max="5645" width="7" bestFit="1" customWidth="1"/>
    <col min="5889" max="5889" width="0" hidden="1" customWidth="1"/>
    <col min="5890" max="5890" width="4.5703125" customWidth="1"/>
    <col min="5891" max="5891" width="2.28515625" customWidth="1"/>
    <col min="5892" max="5892" width="14.28515625" customWidth="1"/>
    <col min="5893" max="5893" width="16.85546875" customWidth="1"/>
    <col min="5894" max="5894" width="26" customWidth="1"/>
    <col min="5895" max="5895" width="14.7109375" customWidth="1"/>
    <col min="5896" max="5896" width="15" customWidth="1"/>
    <col min="5897" max="5897" width="7.85546875" customWidth="1"/>
    <col min="5898" max="5898" width="12.5703125" customWidth="1"/>
    <col min="5899" max="5899" width="16" customWidth="1"/>
    <col min="5900" max="5900" width="7.140625" customWidth="1"/>
    <col min="5901" max="5901" width="7" bestFit="1" customWidth="1"/>
    <col min="6145" max="6145" width="0" hidden="1" customWidth="1"/>
    <col min="6146" max="6146" width="4.5703125" customWidth="1"/>
    <col min="6147" max="6147" width="2.28515625" customWidth="1"/>
    <col min="6148" max="6148" width="14.28515625" customWidth="1"/>
    <col min="6149" max="6149" width="16.85546875" customWidth="1"/>
    <col min="6150" max="6150" width="26" customWidth="1"/>
    <col min="6151" max="6151" width="14.7109375" customWidth="1"/>
    <col min="6152" max="6152" width="15" customWidth="1"/>
    <col min="6153" max="6153" width="7.85546875" customWidth="1"/>
    <col min="6154" max="6154" width="12.5703125" customWidth="1"/>
    <col min="6155" max="6155" width="16" customWidth="1"/>
    <col min="6156" max="6156" width="7.140625" customWidth="1"/>
    <col min="6157" max="6157" width="7" bestFit="1" customWidth="1"/>
    <col min="6401" max="6401" width="0" hidden="1" customWidth="1"/>
    <col min="6402" max="6402" width="4.5703125" customWidth="1"/>
    <col min="6403" max="6403" width="2.28515625" customWidth="1"/>
    <col min="6404" max="6404" width="14.28515625" customWidth="1"/>
    <col min="6405" max="6405" width="16.85546875" customWidth="1"/>
    <col min="6406" max="6406" width="26" customWidth="1"/>
    <col min="6407" max="6407" width="14.7109375" customWidth="1"/>
    <col min="6408" max="6408" width="15" customWidth="1"/>
    <col min="6409" max="6409" width="7.85546875" customWidth="1"/>
    <col min="6410" max="6410" width="12.5703125" customWidth="1"/>
    <col min="6411" max="6411" width="16" customWidth="1"/>
    <col min="6412" max="6412" width="7.140625" customWidth="1"/>
    <col min="6413" max="6413" width="7" bestFit="1" customWidth="1"/>
    <col min="6657" max="6657" width="0" hidden="1" customWidth="1"/>
    <col min="6658" max="6658" width="4.5703125" customWidth="1"/>
    <col min="6659" max="6659" width="2.28515625" customWidth="1"/>
    <col min="6660" max="6660" width="14.28515625" customWidth="1"/>
    <col min="6661" max="6661" width="16.85546875" customWidth="1"/>
    <col min="6662" max="6662" width="26" customWidth="1"/>
    <col min="6663" max="6663" width="14.7109375" customWidth="1"/>
    <col min="6664" max="6664" width="15" customWidth="1"/>
    <col min="6665" max="6665" width="7.85546875" customWidth="1"/>
    <col min="6666" max="6666" width="12.5703125" customWidth="1"/>
    <col min="6667" max="6667" width="16" customWidth="1"/>
    <col min="6668" max="6668" width="7.140625" customWidth="1"/>
    <col min="6669" max="6669" width="7" bestFit="1" customWidth="1"/>
    <col min="6913" max="6913" width="0" hidden="1" customWidth="1"/>
    <col min="6914" max="6914" width="4.5703125" customWidth="1"/>
    <col min="6915" max="6915" width="2.28515625" customWidth="1"/>
    <col min="6916" max="6916" width="14.28515625" customWidth="1"/>
    <col min="6917" max="6917" width="16.85546875" customWidth="1"/>
    <col min="6918" max="6918" width="26" customWidth="1"/>
    <col min="6919" max="6919" width="14.7109375" customWidth="1"/>
    <col min="6920" max="6920" width="15" customWidth="1"/>
    <col min="6921" max="6921" width="7.85546875" customWidth="1"/>
    <col min="6922" max="6922" width="12.5703125" customWidth="1"/>
    <col min="6923" max="6923" width="16" customWidth="1"/>
    <col min="6924" max="6924" width="7.140625" customWidth="1"/>
    <col min="6925" max="6925" width="7" bestFit="1" customWidth="1"/>
    <col min="7169" max="7169" width="0" hidden="1" customWidth="1"/>
    <col min="7170" max="7170" width="4.5703125" customWidth="1"/>
    <col min="7171" max="7171" width="2.28515625" customWidth="1"/>
    <col min="7172" max="7172" width="14.28515625" customWidth="1"/>
    <col min="7173" max="7173" width="16.85546875" customWidth="1"/>
    <col min="7174" max="7174" width="26" customWidth="1"/>
    <col min="7175" max="7175" width="14.7109375" customWidth="1"/>
    <col min="7176" max="7176" width="15" customWidth="1"/>
    <col min="7177" max="7177" width="7.85546875" customWidth="1"/>
    <col min="7178" max="7178" width="12.5703125" customWidth="1"/>
    <col min="7179" max="7179" width="16" customWidth="1"/>
    <col min="7180" max="7180" width="7.140625" customWidth="1"/>
    <col min="7181" max="7181" width="7" bestFit="1" customWidth="1"/>
    <col min="7425" max="7425" width="0" hidden="1" customWidth="1"/>
    <col min="7426" max="7426" width="4.5703125" customWidth="1"/>
    <col min="7427" max="7427" width="2.28515625" customWidth="1"/>
    <col min="7428" max="7428" width="14.28515625" customWidth="1"/>
    <col min="7429" max="7429" width="16.85546875" customWidth="1"/>
    <col min="7430" max="7430" width="26" customWidth="1"/>
    <col min="7431" max="7431" width="14.7109375" customWidth="1"/>
    <col min="7432" max="7432" width="15" customWidth="1"/>
    <col min="7433" max="7433" width="7.85546875" customWidth="1"/>
    <col min="7434" max="7434" width="12.5703125" customWidth="1"/>
    <col min="7435" max="7435" width="16" customWidth="1"/>
    <col min="7436" max="7436" width="7.140625" customWidth="1"/>
    <col min="7437" max="7437" width="7" bestFit="1" customWidth="1"/>
    <col min="7681" max="7681" width="0" hidden="1" customWidth="1"/>
    <col min="7682" max="7682" width="4.5703125" customWidth="1"/>
    <col min="7683" max="7683" width="2.28515625" customWidth="1"/>
    <col min="7684" max="7684" width="14.28515625" customWidth="1"/>
    <col min="7685" max="7685" width="16.85546875" customWidth="1"/>
    <col min="7686" max="7686" width="26" customWidth="1"/>
    <col min="7687" max="7687" width="14.7109375" customWidth="1"/>
    <col min="7688" max="7688" width="15" customWidth="1"/>
    <col min="7689" max="7689" width="7.85546875" customWidth="1"/>
    <col min="7690" max="7690" width="12.5703125" customWidth="1"/>
    <col min="7691" max="7691" width="16" customWidth="1"/>
    <col min="7692" max="7692" width="7.140625" customWidth="1"/>
    <col min="7693" max="7693" width="7" bestFit="1" customWidth="1"/>
    <col min="7937" max="7937" width="0" hidden="1" customWidth="1"/>
    <col min="7938" max="7938" width="4.5703125" customWidth="1"/>
    <col min="7939" max="7939" width="2.28515625" customWidth="1"/>
    <col min="7940" max="7940" width="14.28515625" customWidth="1"/>
    <col min="7941" max="7941" width="16.85546875" customWidth="1"/>
    <col min="7942" max="7942" width="26" customWidth="1"/>
    <col min="7943" max="7943" width="14.7109375" customWidth="1"/>
    <col min="7944" max="7944" width="15" customWidth="1"/>
    <col min="7945" max="7945" width="7.85546875" customWidth="1"/>
    <col min="7946" max="7946" width="12.5703125" customWidth="1"/>
    <col min="7947" max="7947" width="16" customWidth="1"/>
    <col min="7948" max="7948" width="7.140625" customWidth="1"/>
    <col min="7949" max="7949" width="7" bestFit="1" customWidth="1"/>
    <col min="8193" max="8193" width="0" hidden="1" customWidth="1"/>
    <col min="8194" max="8194" width="4.5703125" customWidth="1"/>
    <col min="8195" max="8195" width="2.28515625" customWidth="1"/>
    <col min="8196" max="8196" width="14.28515625" customWidth="1"/>
    <col min="8197" max="8197" width="16.85546875" customWidth="1"/>
    <col min="8198" max="8198" width="26" customWidth="1"/>
    <col min="8199" max="8199" width="14.7109375" customWidth="1"/>
    <col min="8200" max="8200" width="15" customWidth="1"/>
    <col min="8201" max="8201" width="7.85546875" customWidth="1"/>
    <col min="8202" max="8202" width="12.5703125" customWidth="1"/>
    <col min="8203" max="8203" width="16" customWidth="1"/>
    <col min="8204" max="8204" width="7.140625" customWidth="1"/>
    <col min="8205" max="8205" width="7" bestFit="1" customWidth="1"/>
    <col min="8449" max="8449" width="0" hidden="1" customWidth="1"/>
    <col min="8450" max="8450" width="4.5703125" customWidth="1"/>
    <col min="8451" max="8451" width="2.28515625" customWidth="1"/>
    <col min="8452" max="8452" width="14.28515625" customWidth="1"/>
    <col min="8453" max="8453" width="16.85546875" customWidth="1"/>
    <col min="8454" max="8454" width="26" customWidth="1"/>
    <col min="8455" max="8455" width="14.7109375" customWidth="1"/>
    <col min="8456" max="8456" width="15" customWidth="1"/>
    <col min="8457" max="8457" width="7.85546875" customWidth="1"/>
    <col min="8458" max="8458" width="12.5703125" customWidth="1"/>
    <col min="8459" max="8459" width="16" customWidth="1"/>
    <col min="8460" max="8460" width="7.140625" customWidth="1"/>
    <col min="8461" max="8461" width="7" bestFit="1" customWidth="1"/>
    <col min="8705" max="8705" width="0" hidden="1" customWidth="1"/>
    <col min="8706" max="8706" width="4.5703125" customWidth="1"/>
    <col min="8707" max="8707" width="2.28515625" customWidth="1"/>
    <col min="8708" max="8708" width="14.28515625" customWidth="1"/>
    <col min="8709" max="8709" width="16.85546875" customWidth="1"/>
    <col min="8710" max="8710" width="26" customWidth="1"/>
    <col min="8711" max="8711" width="14.7109375" customWidth="1"/>
    <col min="8712" max="8712" width="15" customWidth="1"/>
    <col min="8713" max="8713" width="7.85546875" customWidth="1"/>
    <col min="8714" max="8714" width="12.5703125" customWidth="1"/>
    <col min="8715" max="8715" width="16" customWidth="1"/>
    <col min="8716" max="8716" width="7.140625" customWidth="1"/>
    <col min="8717" max="8717" width="7" bestFit="1" customWidth="1"/>
    <col min="8961" max="8961" width="0" hidden="1" customWidth="1"/>
    <col min="8962" max="8962" width="4.5703125" customWidth="1"/>
    <col min="8963" max="8963" width="2.28515625" customWidth="1"/>
    <col min="8964" max="8964" width="14.28515625" customWidth="1"/>
    <col min="8965" max="8965" width="16.85546875" customWidth="1"/>
    <col min="8966" max="8966" width="26" customWidth="1"/>
    <col min="8967" max="8967" width="14.7109375" customWidth="1"/>
    <col min="8968" max="8968" width="15" customWidth="1"/>
    <col min="8969" max="8969" width="7.85546875" customWidth="1"/>
    <col min="8970" max="8970" width="12.5703125" customWidth="1"/>
    <col min="8971" max="8971" width="16" customWidth="1"/>
    <col min="8972" max="8972" width="7.140625" customWidth="1"/>
    <col min="8973" max="8973" width="7" bestFit="1" customWidth="1"/>
    <col min="9217" max="9217" width="0" hidden="1" customWidth="1"/>
    <col min="9218" max="9218" width="4.5703125" customWidth="1"/>
    <col min="9219" max="9219" width="2.28515625" customWidth="1"/>
    <col min="9220" max="9220" width="14.28515625" customWidth="1"/>
    <col min="9221" max="9221" width="16.85546875" customWidth="1"/>
    <col min="9222" max="9222" width="26" customWidth="1"/>
    <col min="9223" max="9223" width="14.7109375" customWidth="1"/>
    <col min="9224" max="9224" width="15" customWidth="1"/>
    <col min="9225" max="9225" width="7.85546875" customWidth="1"/>
    <col min="9226" max="9226" width="12.5703125" customWidth="1"/>
    <col min="9227" max="9227" width="16" customWidth="1"/>
    <col min="9228" max="9228" width="7.140625" customWidth="1"/>
    <col min="9229" max="9229" width="7" bestFit="1" customWidth="1"/>
    <col min="9473" max="9473" width="0" hidden="1" customWidth="1"/>
    <col min="9474" max="9474" width="4.5703125" customWidth="1"/>
    <col min="9475" max="9475" width="2.28515625" customWidth="1"/>
    <col min="9476" max="9476" width="14.28515625" customWidth="1"/>
    <col min="9477" max="9477" width="16.85546875" customWidth="1"/>
    <col min="9478" max="9478" width="26" customWidth="1"/>
    <col min="9479" max="9479" width="14.7109375" customWidth="1"/>
    <col min="9480" max="9480" width="15" customWidth="1"/>
    <col min="9481" max="9481" width="7.85546875" customWidth="1"/>
    <col min="9482" max="9482" width="12.5703125" customWidth="1"/>
    <col min="9483" max="9483" width="16" customWidth="1"/>
    <col min="9484" max="9484" width="7.140625" customWidth="1"/>
    <col min="9485" max="9485" width="7" bestFit="1" customWidth="1"/>
    <col min="9729" max="9729" width="0" hidden="1" customWidth="1"/>
    <col min="9730" max="9730" width="4.5703125" customWidth="1"/>
    <col min="9731" max="9731" width="2.28515625" customWidth="1"/>
    <col min="9732" max="9732" width="14.28515625" customWidth="1"/>
    <col min="9733" max="9733" width="16.85546875" customWidth="1"/>
    <col min="9734" max="9734" width="26" customWidth="1"/>
    <col min="9735" max="9735" width="14.7109375" customWidth="1"/>
    <col min="9736" max="9736" width="15" customWidth="1"/>
    <col min="9737" max="9737" width="7.85546875" customWidth="1"/>
    <col min="9738" max="9738" width="12.5703125" customWidth="1"/>
    <col min="9739" max="9739" width="16" customWidth="1"/>
    <col min="9740" max="9740" width="7.140625" customWidth="1"/>
    <col min="9741" max="9741" width="7" bestFit="1" customWidth="1"/>
    <col min="9985" max="9985" width="0" hidden="1" customWidth="1"/>
    <col min="9986" max="9986" width="4.5703125" customWidth="1"/>
    <col min="9987" max="9987" width="2.28515625" customWidth="1"/>
    <col min="9988" max="9988" width="14.28515625" customWidth="1"/>
    <col min="9989" max="9989" width="16.85546875" customWidth="1"/>
    <col min="9990" max="9990" width="26" customWidth="1"/>
    <col min="9991" max="9991" width="14.7109375" customWidth="1"/>
    <col min="9992" max="9992" width="15" customWidth="1"/>
    <col min="9993" max="9993" width="7.85546875" customWidth="1"/>
    <col min="9994" max="9994" width="12.5703125" customWidth="1"/>
    <col min="9995" max="9995" width="16" customWidth="1"/>
    <col min="9996" max="9996" width="7.140625" customWidth="1"/>
    <col min="9997" max="9997" width="7" bestFit="1" customWidth="1"/>
    <col min="10241" max="10241" width="0" hidden="1" customWidth="1"/>
    <col min="10242" max="10242" width="4.5703125" customWidth="1"/>
    <col min="10243" max="10243" width="2.28515625" customWidth="1"/>
    <col min="10244" max="10244" width="14.28515625" customWidth="1"/>
    <col min="10245" max="10245" width="16.85546875" customWidth="1"/>
    <col min="10246" max="10246" width="26" customWidth="1"/>
    <col min="10247" max="10247" width="14.7109375" customWidth="1"/>
    <col min="10248" max="10248" width="15" customWidth="1"/>
    <col min="10249" max="10249" width="7.85546875" customWidth="1"/>
    <col min="10250" max="10250" width="12.5703125" customWidth="1"/>
    <col min="10251" max="10251" width="16" customWidth="1"/>
    <col min="10252" max="10252" width="7.140625" customWidth="1"/>
    <col min="10253" max="10253" width="7" bestFit="1" customWidth="1"/>
    <col min="10497" max="10497" width="0" hidden="1" customWidth="1"/>
    <col min="10498" max="10498" width="4.5703125" customWidth="1"/>
    <col min="10499" max="10499" width="2.28515625" customWidth="1"/>
    <col min="10500" max="10500" width="14.28515625" customWidth="1"/>
    <col min="10501" max="10501" width="16.85546875" customWidth="1"/>
    <col min="10502" max="10502" width="26" customWidth="1"/>
    <col min="10503" max="10503" width="14.7109375" customWidth="1"/>
    <col min="10504" max="10504" width="15" customWidth="1"/>
    <col min="10505" max="10505" width="7.85546875" customWidth="1"/>
    <col min="10506" max="10506" width="12.5703125" customWidth="1"/>
    <col min="10507" max="10507" width="16" customWidth="1"/>
    <col min="10508" max="10508" width="7.140625" customWidth="1"/>
    <col min="10509" max="10509" width="7" bestFit="1" customWidth="1"/>
    <col min="10753" max="10753" width="0" hidden="1" customWidth="1"/>
    <col min="10754" max="10754" width="4.5703125" customWidth="1"/>
    <col min="10755" max="10755" width="2.28515625" customWidth="1"/>
    <col min="10756" max="10756" width="14.28515625" customWidth="1"/>
    <col min="10757" max="10757" width="16.85546875" customWidth="1"/>
    <col min="10758" max="10758" width="26" customWidth="1"/>
    <col min="10759" max="10759" width="14.7109375" customWidth="1"/>
    <col min="10760" max="10760" width="15" customWidth="1"/>
    <col min="10761" max="10761" width="7.85546875" customWidth="1"/>
    <col min="10762" max="10762" width="12.5703125" customWidth="1"/>
    <col min="10763" max="10763" width="16" customWidth="1"/>
    <col min="10764" max="10764" width="7.140625" customWidth="1"/>
    <col min="10765" max="10765" width="7" bestFit="1" customWidth="1"/>
    <col min="11009" max="11009" width="0" hidden="1" customWidth="1"/>
    <col min="11010" max="11010" width="4.5703125" customWidth="1"/>
    <col min="11011" max="11011" width="2.28515625" customWidth="1"/>
    <col min="11012" max="11012" width="14.28515625" customWidth="1"/>
    <col min="11013" max="11013" width="16.85546875" customWidth="1"/>
    <col min="11014" max="11014" width="26" customWidth="1"/>
    <col min="11015" max="11015" width="14.7109375" customWidth="1"/>
    <col min="11016" max="11016" width="15" customWidth="1"/>
    <col min="11017" max="11017" width="7.85546875" customWidth="1"/>
    <col min="11018" max="11018" width="12.5703125" customWidth="1"/>
    <col min="11019" max="11019" width="16" customWidth="1"/>
    <col min="11020" max="11020" width="7.140625" customWidth="1"/>
    <col min="11021" max="11021" width="7" bestFit="1" customWidth="1"/>
    <col min="11265" max="11265" width="0" hidden="1" customWidth="1"/>
    <col min="11266" max="11266" width="4.5703125" customWidth="1"/>
    <col min="11267" max="11267" width="2.28515625" customWidth="1"/>
    <col min="11268" max="11268" width="14.28515625" customWidth="1"/>
    <col min="11269" max="11269" width="16.85546875" customWidth="1"/>
    <col min="11270" max="11270" width="26" customWidth="1"/>
    <col min="11271" max="11271" width="14.7109375" customWidth="1"/>
    <col min="11272" max="11272" width="15" customWidth="1"/>
    <col min="11273" max="11273" width="7.85546875" customWidth="1"/>
    <col min="11274" max="11274" width="12.5703125" customWidth="1"/>
    <col min="11275" max="11275" width="16" customWidth="1"/>
    <col min="11276" max="11276" width="7.140625" customWidth="1"/>
    <col min="11277" max="11277" width="7" bestFit="1" customWidth="1"/>
    <col min="11521" max="11521" width="0" hidden="1" customWidth="1"/>
    <col min="11522" max="11522" width="4.5703125" customWidth="1"/>
    <col min="11523" max="11523" width="2.28515625" customWidth="1"/>
    <col min="11524" max="11524" width="14.28515625" customWidth="1"/>
    <col min="11525" max="11525" width="16.85546875" customWidth="1"/>
    <col min="11526" max="11526" width="26" customWidth="1"/>
    <col min="11527" max="11527" width="14.7109375" customWidth="1"/>
    <col min="11528" max="11528" width="15" customWidth="1"/>
    <col min="11529" max="11529" width="7.85546875" customWidth="1"/>
    <col min="11530" max="11530" width="12.5703125" customWidth="1"/>
    <col min="11531" max="11531" width="16" customWidth="1"/>
    <col min="11532" max="11532" width="7.140625" customWidth="1"/>
    <col min="11533" max="11533" width="7" bestFit="1" customWidth="1"/>
    <col min="11777" max="11777" width="0" hidden="1" customWidth="1"/>
    <col min="11778" max="11778" width="4.5703125" customWidth="1"/>
    <col min="11779" max="11779" width="2.28515625" customWidth="1"/>
    <col min="11780" max="11780" width="14.28515625" customWidth="1"/>
    <col min="11781" max="11781" width="16.85546875" customWidth="1"/>
    <col min="11782" max="11782" width="26" customWidth="1"/>
    <col min="11783" max="11783" width="14.7109375" customWidth="1"/>
    <col min="11784" max="11784" width="15" customWidth="1"/>
    <col min="11785" max="11785" width="7.85546875" customWidth="1"/>
    <col min="11786" max="11786" width="12.5703125" customWidth="1"/>
    <col min="11787" max="11787" width="16" customWidth="1"/>
    <col min="11788" max="11788" width="7.140625" customWidth="1"/>
    <col min="11789" max="11789" width="7" bestFit="1" customWidth="1"/>
    <col min="12033" max="12033" width="0" hidden="1" customWidth="1"/>
    <col min="12034" max="12034" width="4.5703125" customWidth="1"/>
    <col min="12035" max="12035" width="2.28515625" customWidth="1"/>
    <col min="12036" max="12036" width="14.28515625" customWidth="1"/>
    <col min="12037" max="12037" width="16.85546875" customWidth="1"/>
    <col min="12038" max="12038" width="26" customWidth="1"/>
    <col min="12039" max="12039" width="14.7109375" customWidth="1"/>
    <col min="12040" max="12040" width="15" customWidth="1"/>
    <col min="12041" max="12041" width="7.85546875" customWidth="1"/>
    <col min="12042" max="12042" width="12.5703125" customWidth="1"/>
    <col min="12043" max="12043" width="16" customWidth="1"/>
    <col min="12044" max="12044" width="7.140625" customWidth="1"/>
    <col min="12045" max="12045" width="7" bestFit="1" customWidth="1"/>
    <col min="12289" max="12289" width="0" hidden="1" customWidth="1"/>
    <col min="12290" max="12290" width="4.5703125" customWidth="1"/>
    <col min="12291" max="12291" width="2.28515625" customWidth="1"/>
    <col min="12292" max="12292" width="14.28515625" customWidth="1"/>
    <col min="12293" max="12293" width="16.85546875" customWidth="1"/>
    <col min="12294" max="12294" width="26" customWidth="1"/>
    <col min="12295" max="12295" width="14.7109375" customWidth="1"/>
    <col min="12296" max="12296" width="15" customWidth="1"/>
    <col min="12297" max="12297" width="7.85546875" customWidth="1"/>
    <col min="12298" max="12298" width="12.5703125" customWidth="1"/>
    <col min="12299" max="12299" width="16" customWidth="1"/>
    <col min="12300" max="12300" width="7.140625" customWidth="1"/>
    <col min="12301" max="12301" width="7" bestFit="1" customWidth="1"/>
    <col min="12545" max="12545" width="0" hidden="1" customWidth="1"/>
    <col min="12546" max="12546" width="4.5703125" customWidth="1"/>
    <col min="12547" max="12547" width="2.28515625" customWidth="1"/>
    <col min="12548" max="12548" width="14.28515625" customWidth="1"/>
    <col min="12549" max="12549" width="16.85546875" customWidth="1"/>
    <col min="12550" max="12550" width="26" customWidth="1"/>
    <col min="12551" max="12551" width="14.7109375" customWidth="1"/>
    <col min="12552" max="12552" width="15" customWidth="1"/>
    <col min="12553" max="12553" width="7.85546875" customWidth="1"/>
    <col min="12554" max="12554" width="12.5703125" customWidth="1"/>
    <col min="12555" max="12555" width="16" customWidth="1"/>
    <col min="12556" max="12556" width="7.140625" customWidth="1"/>
    <col min="12557" max="12557" width="7" bestFit="1" customWidth="1"/>
    <col min="12801" max="12801" width="0" hidden="1" customWidth="1"/>
    <col min="12802" max="12802" width="4.5703125" customWidth="1"/>
    <col min="12803" max="12803" width="2.28515625" customWidth="1"/>
    <col min="12804" max="12804" width="14.28515625" customWidth="1"/>
    <col min="12805" max="12805" width="16.85546875" customWidth="1"/>
    <col min="12806" max="12806" width="26" customWidth="1"/>
    <col min="12807" max="12807" width="14.7109375" customWidth="1"/>
    <col min="12808" max="12808" width="15" customWidth="1"/>
    <col min="12809" max="12809" width="7.85546875" customWidth="1"/>
    <col min="12810" max="12810" width="12.5703125" customWidth="1"/>
    <col min="12811" max="12811" width="16" customWidth="1"/>
    <col min="12812" max="12812" width="7.140625" customWidth="1"/>
    <col min="12813" max="12813" width="7" bestFit="1" customWidth="1"/>
    <col min="13057" max="13057" width="0" hidden="1" customWidth="1"/>
    <col min="13058" max="13058" width="4.5703125" customWidth="1"/>
    <col min="13059" max="13059" width="2.28515625" customWidth="1"/>
    <col min="13060" max="13060" width="14.28515625" customWidth="1"/>
    <col min="13061" max="13061" width="16.85546875" customWidth="1"/>
    <col min="13062" max="13062" width="26" customWidth="1"/>
    <col min="13063" max="13063" width="14.7109375" customWidth="1"/>
    <col min="13064" max="13064" width="15" customWidth="1"/>
    <col min="13065" max="13065" width="7.85546875" customWidth="1"/>
    <col min="13066" max="13066" width="12.5703125" customWidth="1"/>
    <col min="13067" max="13067" width="16" customWidth="1"/>
    <col min="13068" max="13068" width="7.140625" customWidth="1"/>
    <col min="13069" max="13069" width="7" bestFit="1" customWidth="1"/>
    <col min="13313" max="13313" width="0" hidden="1" customWidth="1"/>
    <col min="13314" max="13314" width="4.5703125" customWidth="1"/>
    <col min="13315" max="13315" width="2.28515625" customWidth="1"/>
    <col min="13316" max="13316" width="14.28515625" customWidth="1"/>
    <col min="13317" max="13317" width="16.85546875" customWidth="1"/>
    <col min="13318" max="13318" width="26" customWidth="1"/>
    <col min="13319" max="13319" width="14.7109375" customWidth="1"/>
    <col min="13320" max="13320" width="15" customWidth="1"/>
    <col min="13321" max="13321" width="7.85546875" customWidth="1"/>
    <col min="13322" max="13322" width="12.5703125" customWidth="1"/>
    <col min="13323" max="13323" width="16" customWidth="1"/>
    <col min="13324" max="13324" width="7.140625" customWidth="1"/>
    <col min="13325" max="13325" width="7" bestFit="1" customWidth="1"/>
    <col min="13569" max="13569" width="0" hidden="1" customWidth="1"/>
    <col min="13570" max="13570" width="4.5703125" customWidth="1"/>
    <col min="13571" max="13571" width="2.28515625" customWidth="1"/>
    <col min="13572" max="13572" width="14.28515625" customWidth="1"/>
    <col min="13573" max="13573" width="16.85546875" customWidth="1"/>
    <col min="13574" max="13574" width="26" customWidth="1"/>
    <col min="13575" max="13575" width="14.7109375" customWidth="1"/>
    <col min="13576" max="13576" width="15" customWidth="1"/>
    <col min="13577" max="13577" width="7.85546875" customWidth="1"/>
    <col min="13578" max="13578" width="12.5703125" customWidth="1"/>
    <col min="13579" max="13579" width="16" customWidth="1"/>
    <col min="13580" max="13580" width="7.140625" customWidth="1"/>
    <col min="13581" max="13581" width="7" bestFit="1" customWidth="1"/>
    <col min="13825" max="13825" width="0" hidden="1" customWidth="1"/>
    <col min="13826" max="13826" width="4.5703125" customWidth="1"/>
    <col min="13827" max="13827" width="2.28515625" customWidth="1"/>
    <col min="13828" max="13828" width="14.28515625" customWidth="1"/>
    <col min="13829" max="13829" width="16.85546875" customWidth="1"/>
    <col min="13830" max="13830" width="26" customWidth="1"/>
    <col min="13831" max="13831" width="14.7109375" customWidth="1"/>
    <col min="13832" max="13832" width="15" customWidth="1"/>
    <col min="13833" max="13833" width="7.85546875" customWidth="1"/>
    <col min="13834" max="13834" width="12.5703125" customWidth="1"/>
    <col min="13835" max="13835" width="16" customWidth="1"/>
    <col min="13836" max="13836" width="7.140625" customWidth="1"/>
    <col min="13837" max="13837" width="7" bestFit="1" customWidth="1"/>
    <col min="14081" max="14081" width="0" hidden="1" customWidth="1"/>
    <col min="14082" max="14082" width="4.5703125" customWidth="1"/>
    <col min="14083" max="14083" width="2.28515625" customWidth="1"/>
    <col min="14084" max="14084" width="14.28515625" customWidth="1"/>
    <col min="14085" max="14085" width="16.85546875" customWidth="1"/>
    <col min="14086" max="14086" width="26" customWidth="1"/>
    <col min="14087" max="14087" width="14.7109375" customWidth="1"/>
    <col min="14088" max="14088" width="15" customWidth="1"/>
    <col min="14089" max="14089" width="7.85546875" customWidth="1"/>
    <col min="14090" max="14090" width="12.5703125" customWidth="1"/>
    <col min="14091" max="14091" width="16" customWidth="1"/>
    <col min="14092" max="14092" width="7.140625" customWidth="1"/>
    <col min="14093" max="14093" width="7" bestFit="1" customWidth="1"/>
    <col min="14337" max="14337" width="0" hidden="1" customWidth="1"/>
    <col min="14338" max="14338" width="4.5703125" customWidth="1"/>
    <col min="14339" max="14339" width="2.28515625" customWidth="1"/>
    <col min="14340" max="14340" width="14.28515625" customWidth="1"/>
    <col min="14341" max="14341" width="16.85546875" customWidth="1"/>
    <col min="14342" max="14342" width="26" customWidth="1"/>
    <col min="14343" max="14343" width="14.7109375" customWidth="1"/>
    <col min="14344" max="14344" width="15" customWidth="1"/>
    <col min="14345" max="14345" width="7.85546875" customWidth="1"/>
    <col min="14346" max="14346" width="12.5703125" customWidth="1"/>
    <col min="14347" max="14347" width="16" customWidth="1"/>
    <col min="14348" max="14348" width="7.140625" customWidth="1"/>
    <col min="14349" max="14349" width="7" bestFit="1" customWidth="1"/>
    <col min="14593" max="14593" width="0" hidden="1" customWidth="1"/>
    <col min="14594" max="14594" width="4.5703125" customWidth="1"/>
    <col min="14595" max="14595" width="2.28515625" customWidth="1"/>
    <col min="14596" max="14596" width="14.28515625" customWidth="1"/>
    <col min="14597" max="14597" width="16.85546875" customWidth="1"/>
    <col min="14598" max="14598" width="26" customWidth="1"/>
    <col min="14599" max="14599" width="14.7109375" customWidth="1"/>
    <col min="14600" max="14600" width="15" customWidth="1"/>
    <col min="14601" max="14601" width="7.85546875" customWidth="1"/>
    <col min="14602" max="14602" width="12.5703125" customWidth="1"/>
    <col min="14603" max="14603" width="16" customWidth="1"/>
    <col min="14604" max="14604" width="7.140625" customWidth="1"/>
    <col min="14605" max="14605" width="7" bestFit="1" customWidth="1"/>
    <col min="14849" max="14849" width="0" hidden="1" customWidth="1"/>
    <col min="14850" max="14850" width="4.5703125" customWidth="1"/>
    <col min="14851" max="14851" width="2.28515625" customWidth="1"/>
    <col min="14852" max="14852" width="14.28515625" customWidth="1"/>
    <col min="14853" max="14853" width="16.85546875" customWidth="1"/>
    <col min="14854" max="14854" width="26" customWidth="1"/>
    <col min="14855" max="14855" width="14.7109375" customWidth="1"/>
    <col min="14856" max="14856" width="15" customWidth="1"/>
    <col min="14857" max="14857" width="7.85546875" customWidth="1"/>
    <col min="14858" max="14858" width="12.5703125" customWidth="1"/>
    <col min="14859" max="14859" width="16" customWidth="1"/>
    <col min="14860" max="14860" width="7.140625" customWidth="1"/>
    <col min="14861" max="14861" width="7" bestFit="1" customWidth="1"/>
    <col min="15105" max="15105" width="0" hidden="1" customWidth="1"/>
    <col min="15106" max="15106" width="4.5703125" customWidth="1"/>
    <col min="15107" max="15107" width="2.28515625" customWidth="1"/>
    <col min="15108" max="15108" width="14.28515625" customWidth="1"/>
    <col min="15109" max="15109" width="16.85546875" customWidth="1"/>
    <col min="15110" max="15110" width="26" customWidth="1"/>
    <col min="15111" max="15111" width="14.7109375" customWidth="1"/>
    <col min="15112" max="15112" width="15" customWidth="1"/>
    <col min="15113" max="15113" width="7.85546875" customWidth="1"/>
    <col min="15114" max="15114" width="12.5703125" customWidth="1"/>
    <col min="15115" max="15115" width="16" customWidth="1"/>
    <col min="15116" max="15116" width="7.140625" customWidth="1"/>
    <col min="15117" max="15117" width="7" bestFit="1" customWidth="1"/>
    <col min="15361" max="15361" width="0" hidden="1" customWidth="1"/>
    <col min="15362" max="15362" width="4.5703125" customWidth="1"/>
    <col min="15363" max="15363" width="2.28515625" customWidth="1"/>
    <col min="15364" max="15364" width="14.28515625" customWidth="1"/>
    <col min="15365" max="15365" width="16.85546875" customWidth="1"/>
    <col min="15366" max="15366" width="26" customWidth="1"/>
    <col min="15367" max="15367" width="14.7109375" customWidth="1"/>
    <col min="15368" max="15368" width="15" customWidth="1"/>
    <col min="15369" max="15369" width="7.85546875" customWidth="1"/>
    <col min="15370" max="15370" width="12.5703125" customWidth="1"/>
    <col min="15371" max="15371" width="16" customWidth="1"/>
    <col min="15372" max="15372" width="7.140625" customWidth="1"/>
    <col min="15373" max="15373" width="7" bestFit="1" customWidth="1"/>
    <col min="15617" max="15617" width="0" hidden="1" customWidth="1"/>
    <col min="15618" max="15618" width="4.5703125" customWidth="1"/>
    <col min="15619" max="15619" width="2.28515625" customWidth="1"/>
    <col min="15620" max="15620" width="14.28515625" customWidth="1"/>
    <col min="15621" max="15621" width="16.85546875" customWidth="1"/>
    <col min="15622" max="15622" width="26" customWidth="1"/>
    <col min="15623" max="15623" width="14.7109375" customWidth="1"/>
    <col min="15624" max="15624" width="15" customWidth="1"/>
    <col min="15625" max="15625" width="7.85546875" customWidth="1"/>
    <col min="15626" max="15626" width="12.5703125" customWidth="1"/>
    <col min="15627" max="15627" width="16" customWidth="1"/>
    <col min="15628" max="15628" width="7.140625" customWidth="1"/>
    <col min="15629" max="15629" width="7" bestFit="1" customWidth="1"/>
    <col min="15873" max="15873" width="0" hidden="1" customWidth="1"/>
    <col min="15874" max="15874" width="4.5703125" customWidth="1"/>
    <col min="15875" max="15875" width="2.28515625" customWidth="1"/>
    <col min="15876" max="15876" width="14.28515625" customWidth="1"/>
    <col min="15877" max="15877" width="16.85546875" customWidth="1"/>
    <col min="15878" max="15878" width="26" customWidth="1"/>
    <col min="15879" max="15879" width="14.7109375" customWidth="1"/>
    <col min="15880" max="15880" width="15" customWidth="1"/>
    <col min="15881" max="15881" width="7.85546875" customWidth="1"/>
    <col min="15882" max="15882" width="12.5703125" customWidth="1"/>
    <col min="15883" max="15883" width="16" customWidth="1"/>
    <col min="15884" max="15884" width="7.140625" customWidth="1"/>
    <col min="15885" max="15885" width="7" bestFit="1" customWidth="1"/>
    <col min="16129" max="16129" width="0" hidden="1" customWidth="1"/>
    <col min="16130" max="16130" width="4.5703125" customWidth="1"/>
    <col min="16131" max="16131" width="2.28515625" customWidth="1"/>
    <col min="16132" max="16132" width="14.28515625" customWidth="1"/>
    <col min="16133" max="16133" width="16.85546875" customWidth="1"/>
    <col min="16134" max="16134" width="26" customWidth="1"/>
    <col min="16135" max="16135" width="14.7109375" customWidth="1"/>
    <col min="16136" max="16136" width="15" customWidth="1"/>
    <col min="16137" max="16137" width="7.85546875" customWidth="1"/>
    <col min="16138" max="16138" width="12.5703125" customWidth="1"/>
    <col min="16139" max="16139" width="16" customWidth="1"/>
    <col min="16140" max="16140" width="7.140625" customWidth="1"/>
    <col min="16141" max="16141" width="7" bestFit="1" customWidth="1"/>
  </cols>
  <sheetData>
    <row r="1" spans="2:14" ht="12.75" customHeight="1" x14ac:dyDescent="0.2">
      <c r="B1" s="170" t="s">
        <v>404</v>
      </c>
    </row>
    <row r="2" spans="2:14" ht="11.25" customHeight="1" x14ac:dyDescent="0.2">
      <c r="B2" s="171" t="s">
        <v>405</v>
      </c>
      <c r="F2" s="263"/>
      <c r="H2" s="263"/>
    </row>
    <row r="3" spans="2:14" ht="3.75" customHeight="1" x14ac:dyDescent="0.2">
      <c r="B3" s="171"/>
    </row>
    <row r="4" spans="2:14" ht="18.75" customHeight="1" x14ac:dyDescent="0.25">
      <c r="B4" s="278" t="s">
        <v>421</v>
      </c>
      <c r="C4" s="268"/>
      <c r="D4" s="268"/>
      <c r="E4" s="268"/>
      <c r="F4" s="268"/>
      <c r="G4" s="269"/>
      <c r="H4" s="263"/>
      <c r="K4" s="189" t="s">
        <v>281</v>
      </c>
    </row>
    <row r="5" spans="2:14" ht="13.5" customHeight="1" x14ac:dyDescent="0.2">
      <c r="B5" s="172" t="s">
        <v>406</v>
      </c>
      <c r="C5" s="268"/>
      <c r="D5" s="268"/>
      <c r="E5" s="268"/>
      <c r="F5" s="268"/>
      <c r="G5" s="268"/>
    </row>
    <row r="6" spans="2:14" ht="11.25" customHeight="1" thickBot="1" x14ac:dyDescent="0.25">
      <c r="B6" s="172"/>
      <c r="C6" s="268"/>
      <c r="D6" s="268"/>
      <c r="E6" s="268"/>
      <c r="F6" s="268"/>
      <c r="G6" s="268"/>
    </row>
    <row r="7" spans="2:14" ht="9.75" hidden="1" customHeight="1" thickBot="1" x14ac:dyDescent="0.25">
      <c r="F7" s="140"/>
      <c r="G7" s="140"/>
      <c r="H7" s="138"/>
      <c r="I7" s="138"/>
      <c r="J7" s="138"/>
      <c r="K7" s="138"/>
      <c r="L7" s="138"/>
      <c r="M7" s="138"/>
      <c r="N7" s="138"/>
    </row>
    <row r="8" spans="2:14" ht="12" customHeight="1" thickTop="1" x14ac:dyDescent="0.2">
      <c r="E8" s="305" t="s">
        <v>343</v>
      </c>
      <c r="F8" s="306"/>
      <c r="H8" s="138"/>
      <c r="I8" s="138"/>
      <c r="J8" s="138"/>
      <c r="K8" s="138"/>
      <c r="L8" s="138"/>
      <c r="M8" s="138"/>
      <c r="N8" s="138"/>
    </row>
    <row r="9" spans="2:14" ht="11.1" customHeight="1" x14ac:dyDescent="0.2">
      <c r="E9" s="190" t="s">
        <v>396</v>
      </c>
      <c r="F9" s="285">
        <v>1</v>
      </c>
      <c r="H9" s="138"/>
      <c r="I9" s="138"/>
      <c r="J9" s="138"/>
      <c r="K9" s="138"/>
      <c r="L9" s="138"/>
      <c r="M9" s="138"/>
      <c r="N9" s="138"/>
    </row>
    <row r="10" spans="2:14" ht="11.1" customHeight="1" thickBot="1" x14ac:dyDescent="0.25">
      <c r="E10" s="191" t="s">
        <v>336</v>
      </c>
      <c r="F10" s="286">
        <v>1</v>
      </c>
      <c r="H10" s="138"/>
      <c r="I10" s="138"/>
      <c r="J10" s="138"/>
      <c r="K10" s="138"/>
      <c r="L10" s="138"/>
      <c r="M10" s="138"/>
      <c r="N10" s="138"/>
    </row>
    <row r="11" spans="2:14" ht="11.1" customHeight="1" thickTop="1" thickBot="1" x14ac:dyDescent="0.25">
      <c r="H11" s="138"/>
      <c r="J11" s="138"/>
      <c r="K11" s="138"/>
    </row>
    <row r="12" spans="2:14" ht="13.5" thickTop="1" x14ac:dyDescent="0.2">
      <c r="E12" s="307" t="s">
        <v>342</v>
      </c>
      <c r="F12" s="308"/>
      <c r="H12" s="138"/>
      <c r="I12" s="138"/>
      <c r="J12" s="138"/>
      <c r="K12" s="138"/>
    </row>
    <row r="13" spans="2:14" ht="11.1" customHeight="1" x14ac:dyDescent="0.2">
      <c r="E13" s="190" t="s">
        <v>396</v>
      </c>
      <c r="F13" s="285">
        <v>1</v>
      </c>
      <c r="H13" s="138"/>
      <c r="I13" s="138"/>
      <c r="J13" s="138"/>
      <c r="K13" s="138"/>
    </row>
    <row r="14" spans="2:14" ht="11.1" customHeight="1" thickBot="1" x14ac:dyDescent="0.25">
      <c r="E14" s="191" t="s">
        <v>336</v>
      </c>
      <c r="F14" s="286">
        <v>1</v>
      </c>
      <c r="H14" s="138"/>
      <c r="I14" s="138"/>
      <c r="J14" s="138"/>
      <c r="K14" s="138"/>
    </row>
    <row r="15" spans="2:14" ht="11.1" customHeight="1" thickTop="1" thickBot="1" x14ac:dyDescent="0.25">
      <c r="H15" s="305" t="s">
        <v>341</v>
      </c>
      <c r="I15" s="309"/>
      <c r="J15" s="138"/>
      <c r="K15" s="138"/>
    </row>
    <row r="16" spans="2:14" ht="11.25" customHeight="1" thickTop="1" x14ac:dyDescent="0.2">
      <c r="D16" s="270" t="s">
        <v>364</v>
      </c>
      <c r="E16" s="305" t="s">
        <v>340</v>
      </c>
      <c r="F16" s="306"/>
      <c r="G16" s="264" t="s">
        <v>364</v>
      </c>
      <c r="H16" s="310"/>
      <c r="I16" s="311"/>
    </row>
    <row r="17" spans="2:11" ht="12" customHeight="1" x14ac:dyDescent="0.2">
      <c r="D17" s="271" t="s">
        <v>422</v>
      </c>
      <c r="E17" s="190" t="s">
        <v>396</v>
      </c>
      <c r="F17" s="285">
        <v>1</v>
      </c>
      <c r="G17" s="264"/>
      <c r="H17" s="190" t="s">
        <v>388</v>
      </c>
      <c r="I17" s="285">
        <v>1</v>
      </c>
    </row>
    <row r="18" spans="2:11" ht="11.1" customHeight="1" thickBot="1" x14ac:dyDescent="0.25">
      <c r="E18" s="191" t="s">
        <v>336</v>
      </c>
      <c r="F18" s="286">
        <v>0.50819999999999999</v>
      </c>
      <c r="G18" s="264" t="s">
        <v>365</v>
      </c>
      <c r="H18" s="191" t="s">
        <v>336</v>
      </c>
      <c r="I18" s="286">
        <v>1</v>
      </c>
    </row>
    <row r="19" spans="2:11" ht="9.75" customHeight="1" thickTop="1" thickBot="1" x14ac:dyDescent="0.25"/>
    <row r="20" spans="2:11" ht="10.5" customHeight="1" thickTop="1" x14ac:dyDescent="0.2">
      <c r="D20" s="270" t="s">
        <v>364</v>
      </c>
      <c r="E20" s="305" t="s">
        <v>366</v>
      </c>
      <c r="F20" s="306"/>
      <c r="G20" s="264" t="s">
        <v>364</v>
      </c>
      <c r="H20" s="175" t="s">
        <v>344</v>
      </c>
      <c r="I20" s="176"/>
    </row>
    <row r="21" spans="2:11" ht="12" customHeight="1" x14ac:dyDescent="0.2">
      <c r="D21" s="271" t="s">
        <v>365</v>
      </c>
      <c r="E21" s="190" t="s">
        <v>396</v>
      </c>
      <c r="F21" s="285">
        <v>1</v>
      </c>
      <c r="G21" s="264"/>
      <c r="H21" s="177" t="s">
        <v>388</v>
      </c>
      <c r="I21" s="287">
        <v>1</v>
      </c>
    </row>
    <row r="22" spans="2:11" ht="11.1" customHeight="1" thickBot="1" x14ac:dyDescent="0.25">
      <c r="D22" s="138"/>
      <c r="E22" s="191" t="s">
        <v>336</v>
      </c>
      <c r="F22" s="286">
        <v>1</v>
      </c>
      <c r="G22" s="264" t="s">
        <v>365</v>
      </c>
      <c r="H22" s="178" t="s">
        <v>336</v>
      </c>
      <c r="I22" s="288">
        <v>1</v>
      </c>
    </row>
    <row r="23" spans="2:11" ht="9" customHeight="1" thickTop="1" thickBot="1" x14ac:dyDescent="0.25">
      <c r="D23" s="138"/>
    </row>
    <row r="24" spans="2:11" ht="12" customHeight="1" thickTop="1" x14ac:dyDescent="0.2">
      <c r="E24" s="305" t="s">
        <v>345</v>
      </c>
      <c r="F24" s="306"/>
      <c r="H24" s="179"/>
      <c r="I24" s="179"/>
    </row>
    <row r="25" spans="2:11" ht="12" customHeight="1" x14ac:dyDescent="0.2">
      <c r="E25" s="190" t="s">
        <v>396</v>
      </c>
      <c r="F25" s="285">
        <v>1</v>
      </c>
      <c r="H25" s="179"/>
      <c r="I25" s="179"/>
      <c r="J25" s="138"/>
      <c r="K25" s="138"/>
    </row>
    <row r="26" spans="2:11" ht="12" customHeight="1" thickBot="1" x14ac:dyDescent="0.25">
      <c r="E26" s="191" t="s">
        <v>336</v>
      </c>
      <c r="F26" s="286">
        <v>1</v>
      </c>
    </row>
    <row r="27" spans="2:11" ht="8.25" customHeight="1" thickTop="1" thickBot="1" x14ac:dyDescent="0.25"/>
    <row r="28" spans="2:11" ht="12" customHeight="1" thickTop="1" x14ac:dyDescent="0.2">
      <c r="E28" s="305" t="s">
        <v>346</v>
      </c>
      <c r="F28" s="306"/>
    </row>
    <row r="29" spans="2:11" ht="12" customHeight="1" thickBot="1" x14ac:dyDescent="0.25">
      <c r="E29" s="190" t="s">
        <v>396</v>
      </c>
      <c r="F29" s="285">
        <v>1</v>
      </c>
    </row>
    <row r="30" spans="2:11" ht="11.1" customHeight="1" thickTop="1" thickBot="1" x14ac:dyDescent="0.25">
      <c r="B30" s="312" t="s">
        <v>339</v>
      </c>
      <c r="E30" s="191" t="s">
        <v>336</v>
      </c>
      <c r="F30" s="286">
        <v>1</v>
      </c>
      <c r="H30" s="138"/>
      <c r="I30" s="138"/>
    </row>
    <row r="31" spans="2:11" ht="11.1" customHeight="1" thickTop="1" thickBot="1" x14ac:dyDescent="0.25">
      <c r="B31" s="313"/>
      <c r="J31" s="138"/>
      <c r="K31" s="138"/>
    </row>
    <row r="32" spans="2:11" ht="12" customHeight="1" thickTop="1" x14ac:dyDescent="0.2">
      <c r="B32" s="313"/>
      <c r="E32" s="305" t="s">
        <v>347</v>
      </c>
      <c r="F32" s="306"/>
      <c r="G32" s="270"/>
    </row>
    <row r="33" spans="2:10" ht="11.1" customHeight="1" x14ac:dyDescent="0.2">
      <c r="B33" s="313"/>
      <c r="E33" s="190" t="s">
        <v>396</v>
      </c>
      <c r="F33" s="285">
        <v>0.55000000000000004</v>
      </c>
    </row>
    <row r="34" spans="2:10" ht="11.1" customHeight="1" thickBot="1" x14ac:dyDescent="0.25">
      <c r="B34" s="313"/>
      <c r="E34" s="191" t="s">
        <v>336</v>
      </c>
      <c r="F34" s="286">
        <v>0.55000000000000004</v>
      </c>
      <c r="G34" s="174"/>
      <c r="H34" s="179"/>
      <c r="I34" s="179"/>
    </row>
    <row r="35" spans="2:10" ht="11.1" customHeight="1" thickTop="1" thickBot="1" x14ac:dyDescent="0.25">
      <c r="B35" s="313"/>
    </row>
    <row r="36" spans="2:10" ht="12" customHeight="1" thickTop="1" x14ac:dyDescent="0.2">
      <c r="B36" s="313"/>
      <c r="E36" s="305" t="s">
        <v>348</v>
      </c>
      <c r="F36" s="306"/>
    </row>
    <row r="37" spans="2:10" ht="11.1" customHeight="1" x14ac:dyDescent="0.2">
      <c r="B37" s="313"/>
      <c r="E37" s="190" t="s">
        <v>396</v>
      </c>
      <c r="F37" s="285">
        <v>1</v>
      </c>
    </row>
    <row r="38" spans="2:10" ht="11.1" customHeight="1" thickBot="1" x14ac:dyDescent="0.25">
      <c r="B38" s="313"/>
      <c r="E38" s="191" t="s">
        <v>336</v>
      </c>
      <c r="F38" s="286">
        <v>1</v>
      </c>
    </row>
    <row r="39" spans="2:10" ht="11.1" customHeight="1" thickTop="1" x14ac:dyDescent="0.2">
      <c r="B39" s="313"/>
    </row>
    <row r="40" spans="2:10" ht="12" customHeight="1" x14ac:dyDescent="0.2">
      <c r="B40" s="313"/>
      <c r="E40" s="315" t="s">
        <v>349</v>
      </c>
      <c r="F40" s="316"/>
    </row>
    <row r="41" spans="2:10" ht="11.1" customHeight="1" x14ac:dyDescent="0.2">
      <c r="B41" s="313"/>
      <c r="D41" s="270" t="s">
        <v>367</v>
      </c>
      <c r="E41" s="192" t="s">
        <v>397</v>
      </c>
      <c r="F41" s="289">
        <v>5.0000000000000001E-3</v>
      </c>
    </row>
    <row r="42" spans="2:10" ht="11.1" customHeight="1" x14ac:dyDescent="0.2">
      <c r="B42" s="313"/>
      <c r="D42" s="270" t="s">
        <v>368</v>
      </c>
      <c r="E42" s="192" t="s">
        <v>398</v>
      </c>
      <c r="F42" s="289">
        <v>0.69589999999999996</v>
      </c>
    </row>
    <row r="43" spans="2:10" ht="12" customHeight="1" x14ac:dyDescent="0.2">
      <c r="B43" s="313"/>
      <c r="E43" s="193" t="s">
        <v>336</v>
      </c>
      <c r="F43" s="290">
        <v>0.70089999999999997</v>
      </c>
    </row>
    <row r="44" spans="2:10" ht="17.25" customHeight="1" thickBot="1" x14ac:dyDescent="0.25">
      <c r="B44" s="313"/>
      <c r="E44" s="194" t="s">
        <v>423</v>
      </c>
      <c r="F44" s="195" t="s">
        <v>424</v>
      </c>
    </row>
    <row r="45" spans="2:10" ht="13.5" thickTop="1" x14ac:dyDescent="0.2">
      <c r="B45" s="313"/>
      <c r="E45" s="317" t="s">
        <v>420</v>
      </c>
      <c r="F45" s="318"/>
      <c r="H45" s="321" t="s">
        <v>411</v>
      </c>
      <c r="I45" s="322"/>
      <c r="J45" s="138"/>
    </row>
    <row r="46" spans="2:10" ht="11.25" customHeight="1" x14ac:dyDescent="0.2">
      <c r="B46" s="313"/>
      <c r="D46" s="270" t="s">
        <v>364</v>
      </c>
      <c r="E46" s="319"/>
      <c r="F46" s="320"/>
      <c r="G46" s="264" t="s">
        <v>369</v>
      </c>
      <c r="H46" s="323"/>
      <c r="I46" s="324"/>
      <c r="J46" s="270"/>
    </row>
    <row r="47" spans="2:10" ht="13.5" customHeight="1" x14ac:dyDescent="0.2">
      <c r="B47" s="313"/>
      <c r="D47" s="271" t="s">
        <v>365</v>
      </c>
      <c r="E47" s="190" t="s">
        <v>396</v>
      </c>
      <c r="F47" s="285">
        <v>1</v>
      </c>
      <c r="G47" s="265"/>
      <c r="H47" s="180" t="s">
        <v>388</v>
      </c>
      <c r="I47" s="291">
        <v>0.94910000000000005</v>
      </c>
      <c r="J47" s="174"/>
    </row>
    <row r="48" spans="2:10" ht="12" customHeight="1" thickBot="1" x14ac:dyDescent="0.25">
      <c r="B48" s="313"/>
      <c r="E48" s="191" t="s">
        <v>336</v>
      </c>
      <c r="F48" s="286">
        <v>1</v>
      </c>
      <c r="G48" s="264" t="s">
        <v>407</v>
      </c>
      <c r="H48" s="182" t="s">
        <v>336</v>
      </c>
      <c r="I48" s="292">
        <v>0.94910000000000005</v>
      </c>
    </row>
    <row r="49" spans="2:12" ht="18.75" customHeight="1" thickTop="1" x14ac:dyDescent="0.2">
      <c r="B49" s="313"/>
      <c r="E49" s="194" t="s">
        <v>370</v>
      </c>
      <c r="F49" s="195" t="s">
        <v>371</v>
      </c>
      <c r="G49" s="265"/>
      <c r="H49" s="195"/>
      <c r="I49" s="195"/>
    </row>
    <row r="50" spans="2:12" ht="11.1" customHeight="1" x14ac:dyDescent="0.2">
      <c r="B50" s="313"/>
      <c r="E50" s="303" t="s">
        <v>350</v>
      </c>
      <c r="F50" s="304"/>
      <c r="G50" s="265"/>
      <c r="H50" s="279"/>
      <c r="I50" s="280"/>
      <c r="J50" s="181"/>
    </row>
    <row r="51" spans="2:12" x14ac:dyDescent="0.2">
      <c r="B51" s="313"/>
      <c r="D51" s="270" t="s">
        <v>372</v>
      </c>
      <c r="E51" s="192" t="s">
        <v>396</v>
      </c>
      <c r="F51" s="289">
        <v>0.1077</v>
      </c>
      <c r="G51" s="272"/>
      <c r="H51" s="281"/>
      <c r="I51" s="280"/>
      <c r="J51" s="181"/>
      <c r="K51" s="181"/>
      <c r="L51" s="181"/>
    </row>
    <row r="52" spans="2:12" ht="11.25" customHeight="1" x14ac:dyDescent="0.2">
      <c r="B52" s="313"/>
      <c r="D52" s="270" t="s">
        <v>373</v>
      </c>
      <c r="E52" s="192" t="s">
        <v>399</v>
      </c>
      <c r="F52" s="289">
        <v>0.16650000000000001</v>
      </c>
      <c r="G52" s="265"/>
      <c r="H52" s="282"/>
      <c r="I52" s="293"/>
      <c r="J52" s="270"/>
      <c r="K52" s="181"/>
      <c r="L52" s="181"/>
    </row>
    <row r="53" spans="2:12" ht="12" customHeight="1" x14ac:dyDescent="0.2">
      <c r="B53" s="313"/>
      <c r="D53" s="138"/>
      <c r="E53" s="193" t="s">
        <v>336</v>
      </c>
      <c r="F53" s="290">
        <v>0.27389999999999998</v>
      </c>
      <c r="G53" s="264"/>
      <c r="H53" s="282"/>
      <c r="I53" s="293"/>
      <c r="J53" s="174"/>
      <c r="K53" s="181"/>
      <c r="L53" s="181"/>
    </row>
    <row r="54" spans="2:12" ht="16.5" customHeight="1" x14ac:dyDescent="0.2">
      <c r="B54" s="313"/>
      <c r="D54" s="138"/>
      <c r="E54" s="194" t="s">
        <v>374</v>
      </c>
      <c r="F54" s="195" t="s">
        <v>375</v>
      </c>
      <c r="G54" s="265"/>
      <c r="H54" s="138"/>
      <c r="I54" s="181"/>
      <c r="J54" s="181"/>
      <c r="K54" s="181"/>
      <c r="L54" s="181"/>
    </row>
    <row r="55" spans="2:12" ht="11.1" customHeight="1" x14ac:dyDescent="0.2">
      <c r="B55" s="313"/>
      <c r="E55" s="325" t="s">
        <v>412</v>
      </c>
      <c r="F55" s="326"/>
      <c r="G55" s="265"/>
      <c r="H55" s="284" t="s">
        <v>400</v>
      </c>
      <c r="I55" s="197"/>
      <c r="J55" s="138"/>
      <c r="K55" s="138"/>
      <c r="L55" s="138"/>
    </row>
    <row r="56" spans="2:12" ht="11.1" customHeight="1" x14ac:dyDescent="0.2">
      <c r="B56" s="313"/>
      <c r="D56" s="274" t="s">
        <v>376</v>
      </c>
      <c r="E56" s="192" t="s">
        <v>396</v>
      </c>
      <c r="F56" s="289">
        <v>0.25</v>
      </c>
      <c r="G56" s="264" t="s">
        <v>408</v>
      </c>
      <c r="H56" s="196" t="s">
        <v>413</v>
      </c>
      <c r="I56" s="198"/>
      <c r="J56" s="138"/>
      <c r="K56" s="138"/>
      <c r="L56" s="138"/>
    </row>
    <row r="57" spans="2:12" ht="12" customHeight="1" x14ac:dyDescent="0.2">
      <c r="B57" s="313"/>
      <c r="D57" s="273" t="s">
        <v>401</v>
      </c>
      <c r="E57" s="193" t="s">
        <v>336</v>
      </c>
      <c r="F57" s="290">
        <v>0.4</v>
      </c>
      <c r="G57" s="264" t="s">
        <v>409</v>
      </c>
      <c r="H57" s="180" t="s">
        <v>388</v>
      </c>
      <c r="I57" s="291">
        <v>0.25</v>
      </c>
      <c r="J57" s="138"/>
      <c r="K57" s="138"/>
      <c r="L57" s="138"/>
    </row>
    <row r="58" spans="2:12" ht="15.75" customHeight="1" thickBot="1" x14ac:dyDescent="0.25">
      <c r="B58" s="313"/>
      <c r="D58" s="138"/>
      <c r="E58" s="199" t="s">
        <v>414</v>
      </c>
      <c r="F58" s="200" t="s">
        <v>375</v>
      </c>
      <c r="G58" s="265"/>
      <c r="H58" s="182" t="s">
        <v>336</v>
      </c>
      <c r="I58" s="292">
        <v>0.4</v>
      </c>
      <c r="J58" s="138"/>
      <c r="K58" s="138"/>
      <c r="L58" s="138"/>
    </row>
    <row r="59" spans="2:12" ht="12.75" customHeight="1" thickTop="1" thickBot="1" x14ac:dyDescent="0.25">
      <c r="B59" s="314"/>
      <c r="D59" s="138"/>
      <c r="E59" s="327" t="s">
        <v>395</v>
      </c>
      <c r="F59" s="328"/>
      <c r="G59" s="265"/>
      <c r="J59" s="138"/>
      <c r="K59" s="138"/>
      <c r="L59" s="138"/>
    </row>
    <row r="60" spans="2:12" ht="11.1" customHeight="1" thickTop="1" x14ac:dyDescent="0.2">
      <c r="D60" s="270" t="s">
        <v>416</v>
      </c>
      <c r="E60" s="173" t="s">
        <v>389</v>
      </c>
      <c r="F60" s="294">
        <v>0.59760000000000002</v>
      </c>
      <c r="G60" s="201" t="s">
        <v>364</v>
      </c>
      <c r="K60" s="301" t="s">
        <v>394</v>
      </c>
      <c r="L60" s="302"/>
    </row>
    <row r="61" spans="2:12" ht="12" customHeight="1" x14ac:dyDescent="0.2">
      <c r="D61" s="273" t="s">
        <v>417</v>
      </c>
      <c r="E61" s="183" t="s">
        <v>388</v>
      </c>
      <c r="F61" s="295">
        <v>9.8699999999999996E-2</v>
      </c>
      <c r="G61" s="265"/>
      <c r="K61" s="188" t="s">
        <v>388</v>
      </c>
      <c r="L61" s="296">
        <v>0.69630000000000003</v>
      </c>
    </row>
    <row r="62" spans="2:12" ht="11.1" customHeight="1" thickBot="1" x14ac:dyDescent="0.25">
      <c r="E62" s="191" t="s">
        <v>336</v>
      </c>
      <c r="F62" s="286">
        <v>1</v>
      </c>
      <c r="G62" s="201" t="s">
        <v>365</v>
      </c>
      <c r="K62" s="187" t="s">
        <v>336</v>
      </c>
      <c r="L62" s="297">
        <v>1</v>
      </c>
    </row>
    <row r="63" spans="2:12" ht="18" customHeight="1" thickTop="1" thickBot="1" x14ac:dyDescent="0.25">
      <c r="D63" s="138"/>
      <c r="E63" s="194" t="s">
        <v>418</v>
      </c>
      <c r="F63" s="195" t="s">
        <v>419</v>
      </c>
      <c r="G63" s="266"/>
    </row>
    <row r="64" spans="2:12" ht="13.5" customHeight="1" thickTop="1" x14ac:dyDescent="0.2">
      <c r="D64" s="270" t="s">
        <v>377</v>
      </c>
      <c r="E64" s="305" t="s">
        <v>338</v>
      </c>
      <c r="F64" s="329"/>
      <c r="G64" s="202" t="s">
        <v>410</v>
      </c>
      <c r="K64" s="330" t="s">
        <v>393</v>
      </c>
      <c r="L64" s="331"/>
    </row>
    <row r="65" spans="2:13" ht="11.1" customHeight="1" x14ac:dyDescent="0.2">
      <c r="D65" s="274" t="s">
        <v>378</v>
      </c>
      <c r="E65" s="190" t="s">
        <v>396</v>
      </c>
      <c r="F65" s="285">
        <v>0.2059</v>
      </c>
      <c r="G65" s="201" t="s">
        <v>379</v>
      </c>
      <c r="I65" s="270"/>
      <c r="K65" s="188" t="s">
        <v>388</v>
      </c>
      <c r="L65" s="296">
        <v>0.69630000000000003</v>
      </c>
    </row>
    <row r="66" spans="2:13" ht="11.1" customHeight="1" thickBot="1" x14ac:dyDescent="0.25">
      <c r="E66" s="191" t="s">
        <v>336</v>
      </c>
      <c r="F66" s="286">
        <v>0.52939999999999998</v>
      </c>
      <c r="G66" s="265"/>
      <c r="I66" s="274"/>
      <c r="K66" s="187" t="s">
        <v>336</v>
      </c>
      <c r="L66" s="297">
        <v>1</v>
      </c>
    </row>
    <row r="67" spans="2:13" s="140" customFormat="1" ht="12" customHeight="1" thickTop="1" thickBot="1" x14ac:dyDescent="0.25">
      <c r="B67"/>
      <c r="C67"/>
      <c r="D67" s="139"/>
      <c r="E67"/>
      <c r="F67"/>
      <c r="G67" s="266"/>
      <c r="H67"/>
      <c r="I67"/>
      <c r="J67"/>
      <c r="K67"/>
      <c r="L67"/>
      <c r="M67"/>
    </row>
    <row r="68" spans="2:13" ht="13.5" thickTop="1" x14ac:dyDescent="0.2">
      <c r="D68" s="138"/>
      <c r="E68" s="305" t="s">
        <v>337</v>
      </c>
      <c r="F68" s="306"/>
      <c r="G68" s="265"/>
    </row>
    <row r="69" spans="2:13" x14ac:dyDescent="0.2">
      <c r="D69" s="270" t="s">
        <v>380</v>
      </c>
      <c r="E69" s="190" t="s">
        <v>396</v>
      </c>
      <c r="F69" s="285">
        <v>0.73150000000000004</v>
      </c>
      <c r="G69" s="267"/>
      <c r="K69" s="330" t="s">
        <v>392</v>
      </c>
      <c r="L69" s="331"/>
    </row>
    <row r="70" spans="2:13" ht="12.75" customHeight="1" x14ac:dyDescent="0.2">
      <c r="D70" s="270" t="s">
        <v>381</v>
      </c>
      <c r="E70" s="190" t="s">
        <v>402</v>
      </c>
      <c r="F70" s="285">
        <v>0.17660000000000001</v>
      </c>
      <c r="G70" s="266"/>
      <c r="K70" s="188" t="s">
        <v>388</v>
      </c>
      <c r="L70" s="296">
        <v>0.69630000000000003</v>
      </c>
    </row>
    <row r="71" spans="2:13" ht="11.1" customHeight="1" thickBot="1" x14ac:dyDescent="0.25">
      <c r="D71" s="138"/>
      <c r="E71" s="191" t="s">
        <v>336</v>
      </c>
      <c r="F71" s="286">
        <v>1</v>
      </c>
      <c r="G71" s="266"/>
      <c r="J71" s="181"/>
      <c r="K71" s="187" t="s">
        <v>336</v>
      </c>
      <c r="L71" s="297">
        <v>1</v>
      </c>
    </row>
    <row r="72" spans="2:13" ht="11.1" customHeight="1" thickTop="1" thickBot="1" x14ac:dyDescent="0.25">
      <c r="G72" s="266"/>
      <c r="H72" s="140"/>
      <c r="J72" s="181"/>
      <c r="K72" s="140"/>
      <c r="L72" s="140"/>
    </row>
    <row r="73" spans="2:13" ht="13.5" thickTop="1" x14ac:dyDescent="0.2">
      <c r="D73" s="270" t="s">
        <v>364</v>
      </c>
      <c r="E73" s="305" t="s">
        <v>335</v>
      </c>
      <c r="F73" s="306"/>
      <c r="G73" s="275" t="s">
        <v>382</v>
      </c>
      <c r="J73" s="140"/>
      <c r="K73" s="140"/>
      <c r="L73" s="140"/>
    </row>
    <row r="74" spans="2:13" ht="12" customHeight="1" x14ac:dyDescent="0.2">
      <c r="D74" s="271" t="s">
        <v>365</v>
      </c>
      <c r="E74" s="190" t="s">
        <v>396</v>
      </c>
      <c r="F74" s="285">
        <v>1</v>
      </c>
      <c r="G74" s="264" t="s">
        <v>383</v>
      </c>
      <c r="J74" s="140"/>
      <c r="K74" s="140"/>
      <c r="L74" s="140"/>
    </row>
    <row r="75" spans="2:13" ht="11.1" customHeight="1" thickBot="1" x14ac:dyDescent="0.25">
      <c r="E75" s="191" t="s">
        <v>336</v>
      </c>
      <c r="F75" s="286">
        <v>1</v>
      </c>
      <c r="J75" s="140"/>
      <c r="K75" s="140"/>
      <c r="L75" s="140"/>
    </row>
    <row r="76" spans="2:13" ht="8.25" customHeight="1" thickTop="1" x14ac:dyDescent="0.2">
      <c r="J76" s="140"/>
      <c r="K76" s="140"/>
      <c r="L76" s="140"/>
    </row>
    <row r="77" spans="2:13" ht="11.1" customHeight="1" x14ac:dyDescent="0.2">
      <c r="B77" s="140"/>
      <c r="C77" s="140"/>
      <c r="E77" s="325" t="s">
        <v>415</v>
      </c>
      <c r="F77" s="326"/>
    </row>
    <row r="78" spans="2:13" ht="12" customHeight="1" x14ac:dyDescent="0.2">
      <c r="E78" s="192" t="s">
        <v>396</v>
      </c>
      <c r="F78" s="289">
        <v>1</v>
      </c>
    </row>
    <row r="79" spans="2:13" ht="11.25" customHeight="1" x14ac:dyDescent="0.2">
      <c r="D79" s="138"/>
      <c r="E79" s="193" t="s">
        <v>336</v>
      </c>
      <c r="F79" s="290">
        <v>1</v>
      </c>
    </row>
    <row r="80" spans="2:13" ht="6.75" customHeight="1" x14ac:dyDescent="0.2">
      <c r="D80" s="138"/>
    </row>
    <row r="81" spans="4:14" ht="11.1" customHeight="1" thickBot="1" x14ac:dyDescent="0.25">
      <c r="D81" s="138"/>
      <c r="E81" s="184" t="s">
        <v>351</v>
      </c>
      <c r="F81" s="185"/>
    </row>
    <row r="82" spans="4:14" ht="12.75" customHeight="1" thickTop="1" x14ac:dyDescent="0.2">
      <c r="D82" s="138"/>
      <c r="E82" s="192" t="s">
        <v>396</v>
      </c>
      <c r="F82" s="289">
        <v>0.2</v>
      </c>
      <c r="H82" s="334" t="s">
        <v>384</v>
      </c>
      <c r="I82" s="335"/>
      <c r="J82" s="336"/>
    </row>
    <row r="83" spans="4:14" ht="11.1" customHeight="1" thickBot="1" x14ac:dyDescent="0.25">
      <c r="D83" s="138"/>
      <c r="E83" s="193" t="s">
        <v>336</v>
      </c>
      <c r="F83" s="290">
        <v>0.2</v>
      </c>
      <c r="H83" s="337"/>
      <c r="I83" s="338"/>
      <c r="J83" s="339"/>
    </row>
    <row r="84" spans="4:14" ht="9" customHeight="1" thickTop="1" x14ac:dyDescent="0.2">
      <c r="D84" s="138"/>
      <c r="L84" s="186"/>
    </row>
    <row r="85" spans="4:14" ht="11.25" customHeight="1" x14ac:dyDescent="0.2">
      <c r="D85" s="138"/>
      <c r="E85" s="184" t="s">
        <v>352</v>
      </c>
      <c r="F85" s="185"/>
      <c r="H85" s="276" t="s">
        <v>385</v>
      </c>
      <c r="L85" s="186"/>
    </row>
    <row r="86" spans="4:14" ht="12" customHeight="1" x14ac:dyDescent="0.2">
      <c r="D86" s="277"/>
      <c r="E86" s="192" t="s">
        <v>396</v>
      </c>
      <c r="F86" s="289">
        <v>0.28999999999999998</v>
      </c>
      <c r="H86" s="174" t="s">
        <v>391</v>
      </c>
      <c r="I86" s="276"/>
      <c r="J86" s="276"/>
      <c r="K86" s="276"/>
    </row>
    <row r="87" spans="4:14" ht="11.1" customHeight="1" x14ac:dyDescent="0.2">
      <c r="D87" s="138"/>
      <c r="E87" s="193" t="s">
        <v>336</v>
      </c>
      <c r="F87" s="290">
        <v>0.28999999999999998</v>
      </c>
      <c r="H87" s="174" t="s">
        <v>390</v>
      </c>
      <c r="I87" s="174"/>
      <c r="J87" s="174"/>
      <c r="K87" s="276"/>
    </row>
    <row r="88" spans="4:14" ht="7.5" customHeight="1" x14ac:dyDescent="0.2"/>
    <row r="89" spans="4:14" ht="10.5" customHeight="1" x14ac:dyDescent="0.2">
      <c r="D89" s="138"/>
      <c r="E89" s="340" t="s">
        <v>403</v>
      </c>
      <c r="F89" s="341"/>
      <c r="H89" s="174" t="s">
        <v>386</v>
      </c>
      <c r="I89" s="276"/>
      <c r="J89" s="276"/>
      <c r="K89" s="276"/>
    </row>
    <row r="90" spans="4:14" x14ac:dyDescent="0.2">
      <c r="E90" s="192" t="s">
        <v>396</v>
      </c>
      <c r="F90" s="289">
        <v>0.23250000000000001</v>
      </c>
      <c r="H90" s="174" t="s">
        <v>387</v>
      </c>
      <c r="I90" s="276"/>
      <c r="J90" s="276"/>
    </row>
    <row r="91" spans="4:14" ht="11.25" customHeight="1" x14ac:dyDescent="0.2">
      <c r="D91" s="138"/>
      <c r="E91" s="193" t="s">
        <v>336</v>
      </c>
      <c r="F91" s="290">
        <v>0.23250000000000001</v>
      </c>
    </row>
    <row r="92" spans="4:14" ht="10.5" customHeight="1" x14ac:dyDescent="0.2">
      <c r="L92" s="276"/>
      <c r="M92" s="276"/>
      <c r="N92" s="276"/>
    </row>
    <row r="93" spans="4:14" s="276" customFormat="1" ht="9.75" customHeight="1" x14ac:dyDescent="0.2">
      <c r="D93" s="138"/>
      <c r="E93" s="342"/>
      <c r="F93" s="342"/>
    </row>
    <row r="94" spans="4:14" s="276" customFormat="1" ht="12.75" customHeight="1" x14ac:dyDescent="0.2">
      <c r="E94" s="203"/>
      <c r="F94" s="298"/>
    </row>
    <row r="95" spans="4:14" s="276" customFormat="1" ht="12" customHeight="1" x14ac:dyDescent="0.2">
      <c r="D95" s="138"/>
      <c r="E95" s="203"/>
      <c r="F95" s="298"/>
      <c r="L95"/>
    </row>
    <row r="96" spans="4:14" s="276" customFormat="1" x14ac:dyDescent="0.2">
      <c r="K96"/>
      <c r="L96"/>
    </row>
    <row r="97" spans="4:12" s="276" customFormat="1" ht="12" x14ac:dyDescent="0.2"/>
    <row r="98" spans="4:12" x14ac:dyDescent="0.2">
      <c r="K98" s="276"/>
      <c r="L98" s="276"/>
    </row>
    <row r="99" spans="4:12" x14ac:dyDescent="0.2">
      <c r="K99" s="276"/>
      <c r="L99" s="276"/>
    </row>
    <row r="100" spans="4:12" x14ac:dyDescent="0.2">
      <c r="D100" s="276"/>
      <c r="E100" s="276"/>
      <c r="F100" s="276"/>
      <c r="K100" s="276"/>
      <c r="L100" s="276"/>
    </row>
    <row r="103" spans="4:12" ht="12.75" customHeight="1" x14ac:dyDescent="0.2"/>
    <row r="104" spans="4:12" ht="12.75" customHeight="1" x14ac:dyDescent="0.2"/>
    <row r="108" spans="4:12" ht="12.75" customHeight="1" x14ac:dyDescent="0.2"/>
    <row r="115" spans="4:6" ht="12.75" customHeight="1" x14ac:dyDescent="0.2"/>
    <row r="121" spans="4:6" x14ac:dyDescent="0.2">
      <c r="E121" s="138"/>
      <c r="F121" s="299"/>
    </row>
    <row r="122" spans="4:6" x14ac:dyDescent="0.2">
      <c r="D122" s="138"/>
    </row>
    <row r="129" spans="5:6" x14ac:dyDescent="0.2">
      <c r="E129" s="332"/>
      <c r="F129" s="333"/>
    </row>
    <row r="130" spans="5:6" x14ac:dyDescent="0.2">
      <c r="E130" s="139"/>
      <c r="F130" s="300"/>
    </row>
    <row r="131" spans="5:6" x14ac:dyDescent="0.2">
      <c r="E131" s="139"/>
      <c r="F131" s="300"/>
    </row>
  </sheetData>
  <dataConsolidate/>
  <mergeCells count="25">
    <mergeCell ref="E129:F129"/>
    <mergeCell ref="K69:L69"/>
    <mergeCell ref="E73:F73"/>
    <mergeCell ref="E77:F77"/>
    <mergeCell ref="H82:J83"/>
    <mergeCell ref="E89:F89"/>
    <mergeCell ref="E93:F93"/>
    <mergeCell ref="H45:I46"/>
    <mergeCell ref="E55:F55"/>
    <mergeCell ref="E59:F59"/>
    <mergeCell ref="E64:F64"/>
    <mergeCell ref="K64:L64"/>
    <mergeCell ref="E68:F68"/>
    <mergeCell ref="E28:F28"/>
    <mergeCell ref="B30:B59"/>
    <mergeCell ref="E32:F32"/>
    <mergeCell ref="E36:F36"/>
    <mergeCell ref="E40:F40"/>
    <mergeCell ref="E45:F46"/>
    <mergeCell ref="E24:F24"/>
    <mergeCell ref="E8:F8"/>
    <mergeCell ref="E12:F12"/>
    <mergeCell ref="H15:I16"/>
    <mergeCell ref="E16:F16"/>
    <mergeCell ref="E20:F20"/>
  </mergeCells>
  <printOptions horizontalCentered="1" verticalCentered="1"/>
  <pageMargins left="0.39370078740157483" right="0.19685039370078741" top="0.47244094488188981" bottom="0.39370078740157483" header="0" footer="0.51181102362204722"/>
  <pageSetup paperSize="8" orientation="portrait" r:id="rId1"/>
  <headerFooter>
    <oddFooter>&amp;L&amp;8Informace o ČSOB k 31.12.2010,
uveřejňované podle vyhlášky ČNB č. 123/2007 Sb., ve znění pozdějších předpisů, části sedmé Uveřejňování informací.&amp;R&amp;9&amp;P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view="pageBreakPreview" zoomScale="60" zoomScaleNormal="100" workbookViewId="0">
      <selection activeCell="A7" sqref="A7"/>
    </sheetView>
  </sheetViews>
  <sheetFormatPr defaultRowHeight="12.75" x14ac:dyDescent="0.2"/>
  <cols>
    <col min="1" max="1" width="51.5703125" style="2" customWidth="1"/>
    <col min="2" max="2" width="3.7109375" style="2" customWidth="1"/>
    <col min="3" max="6" width="14.7109375" style="2" customWidth="1"/>
    <col min="7" max="16384" width="9.140625" style="2"/>
  </cols>
  <sheetData>
    <row r="1" spans="1:6" x14ac:dyDescent="0.2">
      <c r="F1" s="2" t="s">
        <v>281</v>
      </c>
    </row>
    <row r="3" spans="1:6" ht="18" x14ac:dyDescent="0.25">
      <c r="A3" s="343" t="s">
        <v>246</v>
      </c>
      <c r="B3" s="343"/>
      <c r="C3" s="343"/>
      <c r="D3" s="343"/>
      <c r="E3" s="343"/>
      <c r="F3" s="343"/>
    </row>
    <row r="4" spans="1:6" x14ac:dyDescent="0.2">
      <c r="A4" s="344" t="s">
        <v>273</v>
      </c>
      <c r="B4" s="344"/>
      <c r="C4" s="344"/>
      <c r="D4" s="344"/>
      <c r="E4" s="344"/>
      <c r="F4" s="344"/>
    </row>
    <row r="5" spans="1:6" x14ac:dyDescent="0.2">
      <c r="A5" s="1"/>
      <c r="B5" s="1"/>
    </row>
    <row r="6" spans="1:6" ht="13.5" thickBot="1" x14ac:dyDescent="0.25"/>
    <row r="7" spans="1:6" ht="13.5" thickBot="1" x14ac:dyDescent="0.25">
      <c r="A7" s="21" t="s">
        <v>245</v>
      </c>
      <c r="B7" s="22" t="s">
        <v>272</v>
      </c>
      <c r="C7" s="23">
        <v>40543</v>
      </c>
      <c r="D7" s="23">
        <v>40451</v>
      </c>
      <c r="E7" s="23">
        <v>40359</v>
      </c>
      <c r="F7" s="23">
        <v>40268</v>
      </c>
    </row>
    <row r="8" spans="1:6" x14ac:dyDescent="0.2">
      <c r="A8" s="24" t="s">
        <v>0</v>
      </c>
      <c r="B8" s="26">
        <v>1</v>
      </c>
      <c r="C8" s="25">
        <v>163243220234.09</v>
      </c>
      <c r="D8" s="25">
        <v>162318772279.19</v>
      </c>
      <c r="E8" s="25">
        <v>167680361449.67001</v>
      </c>
      <c r="F8" s="25">
        <v>168306229872.12</v>
      </c>
    </row>
    <row r="9" spans="1:6" x14ac:dyDescent="0.2">
      <c r="A9" s="17" t="s">
        <v>54</v>
      </c>
      <c r="B9" s="27">
        <v>2</v>
      </c>
      <c r="C9" s="16">
        <v>20726252.800000001</v>
      </c>
      <c r="D9" s="16">
        <v>22328992.629999999</v>
      </c>
      <c r="E9" s="16">
        <v>317031223.50999999</v>
      </c>
      <c r="F9" s="16">
        <v>22845460.050000001</v>
      </c>
    </row>
    <row r="10" spans="1:6" x14ac:dyDescent="0.2">
      <c r="A10" s="17" t="s">
        <v>55</v>
      </c>
      <c r="B10" s="27">
        <v>3</v>
      </c>
      <c r="C10" s="16">
        <v>0</v>
      </c>
      <c r="D10" s="16">
        <v>0</v>
      </c>
      <c r="E10" s="16">
        <v>0</v>
      </c>
      <c r="F10" s="16">
        <v>0</v>
      </c>
    </row>
    <row r="11" spans="1:6" x14ac:dyDescent="0.2">
      <c r="A11" s="17" t="s">
        <v>56</v>
      </c>
      <c r="B11" s="27">
        <v>4</v>
      </c>
      <c r="C11" s="16">
        <v>20726252.800000001</v>
      </c>
      <c r="D11" s="16">
        <v>22328992.629999999</v>
      </c>
      <c r="E11" s="16">
        <v>317031223.50999999</v>
      </c>
      <c r="F11" s="16">
        <v>22845460.050000001</v>
      </c>
    </row>
    <row r="12" spans="1:6" x14ac:dyDescent="0.2">
      <c r="A12" s="17" t="s">
        <v>1</v>
      </c>
      <c r="B12" s="27">
        <v>5</v>
      </c>
      <c r="C12" s="16">
        <v>0</v>
      </c>
      <c r="D12" s="16">
        <v>0</v>
      </c>
      <c r="E12" s="16">
        <v>0</v>
      </c>
      <c r="F12" s="16">
        <v>0</v>
      </c>
    </row>
    <row r="13" spans="1:6" x14ac:dyDescent="0.2">
      <c r="A13" s="17" t="s">
        <v>57</v>
      </c>
      <c r="B13" s="27">
        <v>6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">
      <c r="A14" s="17" t="s">
        <v>58</v>
      </c>
      <c r="B14" s="27">
        <v>7</v>
      </c>
      <c r="C14" s="16">
        <v>0</v>
      </c>
      <c r="D14" s="16">
        <v>0</v>
      </c>
      <c r="E14" s="16">
        <v>0</v>
      </c>
      <c r="F14" s="16">
        <v>0</v>
      </c>
    </row>
    <row r="15" spans="1:6" x14ac:dyDescent="0.2">
      <c r="A15" s="17" t="s">
        <v>59</v>
      </c>
      <c r="B15" s="27">
        <v>8</v>
      </c>
      <c r="C15" s="16">
        <v>0</v>
      </c>
      <c r="D15" s="16">
        <v>0</v>
      </c>
      <c r="E15" s="16">
        <v>0</v>
      </c>
      <c r="F15" s="16">
        <v>0</v>
      </c>
    </row>
    <row r="16" spans="1:6" x14ac:dyDescent="0.2">
      <c r="A16" s="17" t="s">
        <v>31</v>
      </c>
      <c r="B16" s="27">
        <v>9</v>
      </c>
      <c r="C16" s="16">
        <v>0</v>
      </c>
      <c r="D16" s="16">
        <v>0</v>
      </c>
      <c r="E16" s="16">
        <v>0</v>
      </c>
      <c r="F16" s="16">
        <v>0</v>
      </c>
    </row>
    <row r="17" spans="1:6" x14ac:dyDescent="0.2">
      <c r="A17" s="17" t="s">
        <v>60</v>
      </c>
      <c r="B17" s="27">
        <v>10</v>
      </c>
      <c r="C17" s="16">
        <v>0</v>
      </c>
      <c r="D17" s="16">
        <v>0</v>
      </c>
      <c r="E17" s="16">
        <v>0</v>
      </c>
      <c r="F17" s="16">
        <v>0</v>
      </c>
    </row>
    <row r="18" spans="1:6" x14ac:dyDescent="0.2">
      <c r="A18" s="17" t="s">
        <v>61</v>
      </c>
      <c r="B18" s="27">
        <v>11</v>
      </c>
      <c r="C18" s="16">
        <v>0</v>
      </c>
      <c r="D18" s="16">
        <v>0</v>
      </c>
      <c r="E18" s="16">
        <v>0</v>
      </c>
      <c r="F18" s="16">
        <v>0</v>
      </c>
    </row>
    <row r="19" spans="1:6" x14ac:dyDescent="0.2">
      <c r="A19" s="17" t="s">
        <v>62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63</v>
      </c>
      <c r="B20" s="27">
        <v>13</v>
      </c>
      <c r="C20" s="16">
        <v>0</v>
      </c>
      <c r="D20" s="16">
        <v>0</v>
      </c>
      <c r="E20" s="16">
        <v>0</v>
      </c>
      <c r="F20" s="16">
        <v>0</v>
      </c>
    </row>
    <row r="21" spans="1:6" x14ac:dyDescent="0.2">
      <c r="A21" s="17" t="s">
        <v>64</v>
      </c>
      <c r="B21" s="27">
        <v>14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2">
      <c r="A22" s="17" t="s">
        <v>65</v>
      </c>
      <c r="B22" s="27">
        <v>15</v>
      </c>
      <c r="C22" s="16">
        <v>0</v>
      </c>
      <c r="D22" s="16">
        <v>0</v>
      </c>
      <c r="E22" s="16">
        <v>0</v>
      </c>
      <c r="F22" s="16">
        <v>0</v>
      </c>
    </row>
    <row r="23" spans="1:6" x14ac:dyDescent="0.2">
      <c r="A23" s="17" t="s">
        <v>32</v>
      </c>
      <c r="B23" s="27">
        <v>16</v>
      </c>
      <c r="C23" s="16">
        <v>0</v>
      </c>
      <c r="D23" s="16">
        <v>0</v>
      </c>
      <c r="E23" s="16">
        <v>0</v>
      </c>
      <c r="F23" s="16">
        <v>0</v>
      </c>
    </row>
    <row r="24" spans="1:6" x14ac:dyDescent="0.2">
      <c r="A24" s="17" t="s">
        <v>66</v>
      </c>
      <c r="B24" s="27">
        <v>17</v>
      </c>
      <c r="C24" s="16">
        <v>0</v>
      </c>
      <c r="D24" s="16">
        <v>0</v>
      </c>
      <c r="E24" s="16">
        <v>0</v>
      </c>
      <c r="F24" s="16">
        <v>0</v>
      </c>
    </row>
    <row r="25" spans="1:6" x14ac:dyDescent="0.2">
      <c r="A25" s="17" t="s">
        <v>67</v>
      </c>
      <c r="B25" s="27">
        <v>18</v>
      </c>
      <c r="C25" s="16">
        <v>0</v>
      </c>
      <c r="D25" s="16">
        <v>0</v>
      </c>
      <c r="E25" s="16">
        <v>0</v>
      </c>
      <c r="F25" s="16">
        <v>0</v>
      </c>
    </row>
    <row r="26" spans="1:6" x14ac:dyDescent="0.2">
      <c r="A26" s="17" t="s">
        <v>68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2</v>
      </c>
      <c r="B27" s="27">
        <v>20</v>
      </c>
      <c r="C27" s="16">
        <v>9000000</v>
      </c>
      <c r="D27" s="16">
        <v>9000000</v>
      </c>
      <c r="E27" s="16">
        <v>9000000</v>
      </c>
      <c r="F27" s="16">
        <v>9000000</v>
      </c>
    </row>
    <row r="28" spans="1:6" x14ac:dyDescent="0.2">
      <c r="A28" s="17" t="s">
        <v>69</v>
      </c>
      <c r="B28" s="27">
        <v>21</v>
      </c>
      <c r="C28" s="16">
        <v>9000000</v>
      </c>
      <c r="D28" s="16">
        <v>9000000</v>
      </c>
      <c r="E28" s="16">
        <v>9000000</v>
      </c>
      <c r="F28" s="16">
        <v>9000000</v>
      </c>
    </row>
    <row r="29" spans="1:6" x14ac:dyDescent="0.2">
      <c r="A29" s="17" t="s">
        <v>70</v>
      </c>
      <c r="B29" s="27">
        <v>22</v>
      </c>
      <c r="C29" s="16">
        <v>0</v>
      </c>
      <c r="D29" s="16">
        <v>0</v>
      </c>
      <c r="E29" s="16">
        <v>0</v>
      </c>
      <c r="F29" s="16">
        <v>0</v>
      </c>
    </row>
    <row r="30" spans="1:6" x14ac:dyDescent="0.2">
      <c r="A30" s="17" t="s">
        <v>33</v>
      </c>
      <c r="B30" s="27">
        <v>23</v>
      </c>
      <c r="C30" s="16">
        <v>0</v>
      </c>
      <c r="D30" s="16">
        <v>0</v>
      </c>
      <c r="E30" s="16">
        <v>0</v>
      </c>
      <c r="F30" s="16">
        <v>0</v>
      </c>
    </row>
    <row r="31" spans="1:6" x14ac:dyDescent="0.2">
      <c r="A31" s="17" t="s">
        <v>71</v>
      </c>
      <c r="B31" s="27">
        <v>24</v>
      </c>
      <c r="C31" s="16">
        <v>0</v>
      </c>
      <c r="D31" s="16">
        <v>0</v>
      </c>
      <c r="E31" s="16">
        <v>0</v>
      </c>
      <c r="F31" s="16">
        <v>0</v>
      </c>
    </row>
    <row r="32" spans="1:6" x14ac:dyDescent="0.2">
      <c r="A32" s="17" t="s">
        <v>72</v>
      </c>
      <c r="B32" s="27">
        <v>25</v>
      </c>
      <c r="C32" s="16">
        <v>0</v>
      </c>
      <c r="D32" s="16">
        <v>0</v>
      </c>
      <c r="E32" s="16">
        <v>0</v>
      </c>
      <c r="F32" s="16">
        <v>0</v>
      </c>
    </row>
    <row r="33" spans="1:6" x14ac:dyDescent="0.2">
      <c r="A33" s="17" t="s">
        <v>73</v>
      </c>
      <c r="B33" s="27">
        <v>26</v>
      </c>
      <c r="C33" s="16">
        <v>0</v>
      </c>
      <c r="D33" s="16">
        <v>0</v>
      </c>
      <c r="E33" s="16">
        <v>0</v>
      </c>
      <c r="F33" s="16">
        <v>0</v>
      </c>
    </row>
    <row r="34" spans="1:6" x14ac:dyDescent="0.2">
      <c r="A34" s="17" t="s">
        <v>3</v>
      </c>
      <c r="B34" s="27">
        <v>27</v>
      </c>
      <c r="C34" s="16">
        <v>162982080245.59</v>
      </c>
      <c r="D34" s="16">
        <v>162058918474.22</v>
      </c>
      <c r="E34" s="16">
        <v>167127499528.01001</v>
      </c>
      <c r="F34" s="16">
        <v>167632110164.75</v>
      </c>
    </row>
    <row r="35" spans="1:6" x14ac:dyDescent="0.2">
      <c r="A35" s="17" t="s">
        <v>34</v>
      </c>
      <c r="B35" s="27">
        <v>28</v>
      </c>
      <c r="C35" s="16">
        <v>0</v>
      </c>
      <c r="D35" s="16">
        <v>0</v>
      </c>
      <c r="E35" s="16">
        <v>0</v>
      </c>
      <c r="F35" s="16">
        <v>0</v>
      </c>
    </row>
    <row r="36" spans="1:6" x14ac:dyDescent="0.2">
      <c r="A36" s="17" t="s">
        <v>35</v>
      </c>
      <c r="B36" s="27">
        <v>29</v>
      </c>
      <c r="C36" s="16">
        <v>162982080245.59</v>
      </c>
      <c r="D36" s="16">
        <v>162058918474.22</v>
      </c>
      <c r="E36" s="16">
        <v>167127499528.01001</v>
      </c>
      <c r="F36" s="16">
        <v>167632110164.75</v>
      </c>
    </row>
    <row r="37" spans="1:6" x14ac:dyDescent="0.2">
      <c r="A37" s="17" t="s">
        <v>36</v>
      </c>
      <c r="B37" s="27">
        <v>30</v>
      </c>
      <c r="C37" s="16">
        <v>17905864523.900002</v>
      </c>
      <c r="D37" s="16">
        <v>20298821732.639999</v>
      </c>
      <c r="E37" s="16">
        <v>27439954945.330002</v>
      </c>
      <c r="F37" s="16">
        <v>29693041866.759998</v>
      </c>
    </row>
    <row r="38" spans="1:6" x14ac:dyDescent="0.2">
      <c r="A38" s="17" t="s">
        <v>74</v>
      </c>
      <c r="B38" s="27">
        <v>31</v>
      </c>
      <c r="C38" s="16">
        <v>145070714661.60999</v>
      </c>
      <c r="D38" s="16">
        <v>141744437600.37</v>
      </c>
      <c r="E38" s="16">
        <v>139673756210.42001</v>
      </c>
      <c r="F38" s="16">
        <v>137927564665.35001</v>
      </c>
    </row>
    <row r="39" spans="1:6" x14ac:dyDescent="0.2">
      <c r="A39" s="17" t="s">
        <v>37</v>
      </c>
      <c r="B39" s="27">
        <v>32</v>
      </c>
      <c r="C39" s="16">
        <v>5501060.0800000001</v>
      </c>
      <c r="D39" s="16">
        <v>15659141.210000001</v>
      </c>
      <c r="E39" s="16">
        <v>13788372.26</v>
      </c>
      <c r="F39" s="16">
        <v>11503632.640000001</v>
      </c>
    </row>
    <row r="40" spans="1:6" x14ac:dyDescent="0.2">
      <c r="A40" s="17" t="s">
        <v>75</v>
      </c>
      <c r="B40" s="27">
        <v>33</v>
      </c>
      <c r="C40" s="16">
        <v>0</v>
      </c>
      <c r="D40" s="16">
        <v>0</v>
      </c>
      <c r="E40" s="16">
        <v>0</v>
      </c>
      <c r="F40" s="16">
        <v>424852813.63999999</v>
      </c>
    </row>
    <row r="41" spans="1:6" x14ac:dyDescent="0.2">
      <c r="A41" s="17" t="s">
        <v>76</v>
      </c>
      <c r="B41" s="27">
        <v>34</v>
      </c>
      <c r="C41" s="16">
        <v>0</v>
      </c>
      <c r="D41" s="16">
        <v>0</v>
      </c>
      <c r="E41" s="16">
        <v>0</v>
      </c>
      <c r="F41" s="16">
        <v>424852813.86000001</v>
      </c>
    </row>
    <row r="42" spans="1:6" x14ac:dyDescent="0.2">
      <c r="A42" s="17" t="s">
        <v>77</v>
      </c>
      <c r="B42" s="27">
        <v>35</v>
      </c>
      <c r="C42" s="16">
        <v>0</v>
      </c>
      <c r="D42" s="16">
        <v>0</v>
      </c>
      <c r="E42" s="16">
        <v>0</v>
      </c>
      <c r="F42" s="16">
        <v>0</v>
      </c>
    </row>
    <row r="43" spans="1:6" x14ac:dyDescent="0.2">
      <c r="A43" s="17" t="s">
        <v>78</v>
      </c>
      <c r="B43" s="27">
        <v>36</v>
      </c>
      <c r="C43" s="16">
        <v>0</v>
      </c>
      <c r="D43" s="16">
        <v>0</v>
      </c>
      <c r="E43" s="16">
        <v>0</v>
      </c>
      <c r="F43" s="16">
        <v>0</v>
      </c>
    </row>
    <row r="44" spans="1:6" x14ac:dyDescent="0.2">
      <c r="A44" s="17" t="s">
        <v>79</v>
      </c>
      <c r="B44" s="27">
        <v>37</v>
      </c>
      <c r="C44" s="16">
        <v>0</v>
      </c>
      <c r="D44" s="16">
        <v>0</v>
      </c>
      <c r="E44" s="16">
        <v>0</v>
      </c>
      <c r="F44" s="16">
        <v>0</v>
      </c>
    </row>
    <row r="45" spans="1:6" x14ac:dyDescent="0.2">
      <c r="A45" s="17" t="s">
        <v>80</v>
      </c>
      <c r="B45" s="27">
        <v>38</v>
      </c>
      <c r="C45" s="16">
        <v>0</v>
      </c>
      <c r="D45" s="16">
        <v>0</v>
      </c>
      <c r="E45" s="16">
        <v>0</v>
      </c>
      <c r="F45" s="16">
        <v>0</v>
      </c>
    </row>
    <row r="46" spans="1:6" x14ac:dyDescent="0.2">
      <c r="A46" s="17" t="s">
        <v>4</v>
      </c>
      <c r="B46" s="27">
        <v>39</v>
      </c>
      <c r="C46" s="16">
        <v>0</v>
      </c>
      <c r="D46" s="16">
        <v>0</v>
      </c>
      <c r="E46" s="16">
        <v>0</v>
      </c>
      <c r="F46" s="16">
        <v>0</v>
      </c>
    </row>
    <row r="47" spans="1:6" x14ac:dyDescent="0.2">
      <c r="A47" s="17" t="s">
        <v>81</v>
      </c>
      <c r="B47" s="27">
        <v>40</v>
      </c>
      <c r="C47" s="16">
        <v>0</v>
      </c>
      <c r="D47" s="16">
        <v>0</v>
      </c>
      <c r="E47" s="16">
        <v>0</v>
      </c>
      <c r="F47" s="16">
        <v>0</v>
      </c>
    </row>
    <row r="48" spans="1:6" x14ac:dyDescent="0.2">
      <c r="A48" s="17" t="s">
        <v>82</v>
      </c>
      <c r="B48" s="27">
        <v>41</v>
      </c>
      <c r="C48" s="16">
        <v>0</v>
      </c>
      <c r="D48" s="16">
        <v>0</v>
      </c>
      <c r="E48" s="16">
        <v>0</v>
      </c>
      <c r="F48" s="16">
        <v>0</v>
      </c>
    </row>
    <row r="49" spans="1:6" x14ac:dyDescent="0.2">
      <c r="A49" s="17" t="s">
        <v>83</v>
      </c>
      <c r="B49" s="27">
        <v>42</v>
      </c>
      <c r="C49" s="16">
        <v>0</v>
      </c>
      <c r="D49" s="16">
        <v>0</v>
      </c>
      <c r="E49" s="16">
        <v>0</v>
      </c>
      <c r="F49" s="16">
        <v>0</v>
      </c>
    </row>
    <row r="50" spans="1:6" x14ac:dyDescent="0.2">
      <c r="A50" s="17" t="s">
        <v>84</v>
      </c>
      <c r="B50" s="27">
        <v>43</v>
      </c>
      <c r="C50" s="16">
        <v>0</v>
      </c>
      <c r="D50" s="16">
        <v>0</v>
      </c>
      <c r="E50" s="16">
        <v>0</v>
      </c>
      <c r="F50" s="16">
        <v>0</v>
      </c>
    </row>
    <row r="51" spans="1:6" x14ac:dyDescent="0.2">
      <c r="A51" s="17" t="s">
        <v>85</v>
      </c>
      <c r="B51" s="27">
        <v>44</v>
      </c>
      <c r="C51" s="16">
        <v>0</v>
      </c>
      <c r="D51" s="16">
        <v>0</v>
      </c>
      <c r="E51" s="16">
        <v>0</v>
      </c>
      <c r="F51" s="16">
        <v>0</v>
      </c>
    </row>
    <row r="52" spans="1:6" x14ac:dyDescent="0.2">
      <c r="A52" s="17" t="s">
        <v>86</v>
      </c>
      <c r="B52" s="27">
        <v>45</v>
      </c>
      <c r="C52" s="16">
        <v>0</v>
      </c>
      <c r="D52" s="16">
        <v>0</v>
      </c>
      <c r="E52" s="16">
        <v>0</v>
      </c>
      <c r="F52" s="16">
        <v>0</v>
      </c>
    </row>
    <row r="53" spans="1:6" x14ac:dyDescent="0.2">
      <c r="A53" s="17" t="s">
        <v>87</v>
      </c>
      <c r="B53" s="27">
        <v>46</v>
      </c>
      <c r="C53" s="16">
        <v>156579754.84999999</v>
      </c>
      <c r="D53" s="16">
        <v>159464800.53999999</v>
      </c>
      <c r="E53" s="16">
        <v>154678411.19</v>
      </c>
      <c r="F53" s="16">
        <v>155458911.53999999</v>
      </c>
    </row>
    <row r="54" spans="1:6" x14ac:dyDescent="0.2">
      <c r="A54" s="17" t="s">
        <v>88</v>
      </c>
      <c r="B54" s="27">
        <v>47</v>
      </c>
      <c r="C54" s="16">
        <v>156579754.84999999</v>
      </c>
      <c r="D54" s="16">
        <v>159464800.53999999</v>
      </c>
      <c r="E54" s="16">
        <v>154678411.19</v>
      </c>
      <c r="F54" s="16">
        <v>155458911.53999999</v>
      </c>
    </row>
    <row r="55" spans="1:6" x14ac:dyDescent="0.2">
      <c r="A55" s="17" t="s">
        <v>89</v>
      </c>
      <c r="B55" s="27">
        <v>48</v>
      </c>
      <c r="C55" s="16">
        <v>0</v>
      </c>
      <c r="D55" s="16">
        <v>0</v>
      </c>
      <c r="E55" s="16">
        <v>0</v>
      </c>
      <c r="F55" s="16">
        <v>0</v>
      </c>
    </row>
    <row r="56" spans="1:6" x14ac:dyDescent="0.2">
      <c r="A56" s="17" t="s">
        <v>90</v>
      </c>
      <c r="B56" s="27">
        <v>49</v>
      </c>
      <c r="C56" s="16">
        <v>49213123.380000003</v>
      </c>
      <c r="D56" s="16">
        <v>48147835.689999998</v>
      </c>
      <c r="E56" s="16">
        <v>47223698.369999997</v>
      </c>
      <c r="F56" s="16">
        <v>48057406.890000001</v>
      </c>
    </row>
    <row r="57" spans="1:6" x14ac:dyDescent="0.2">
      <c r="A57" s="17" t="s">
        <v>91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92</v>
      </c>
      <c r="B58" s="27">
        <v>51</v>
      </c>
      <c r="C58" s="16">
        <v>49213123.380000003</v>
      </c>
      <c r="D58" s="16">
        <v>48147835.689999998</v>
      </c>
      <c r="E58" s="16">
        <v>47223698.369999997</v>
      </c>
      <c r="F58" s="16">
        <v>48057406.890000001</v>
      </c>
    </row>
    <row r="59" spans="1:6" x14ac:dyDescent="0.2">
      <c r="A59" s="17" t="s">
        <v>93</v>
      </c>
      <c r="B59" s="27">
        <v>52</v>
      </c>
      <c r="C59" s="16">
        <v>0</v>
      </c>
      <c r="D59" s="16">
        <v>0</v>
      </c>
      <c r="E59" s="16">
        <v>0</v>
      </c>
      <c r="F59" s="16">
        <v>0</v>
      </c>
    </row>
    <row r="60" spans="1:6" x14ac:dyDescent="0.2">
      <c r="A60" s="17" t="s">
        <v>5</v>
      </c>
      <c r="B60" s="27">
        <v>53</v>
      </c>
      <c r="C60" s="16">
        <v>0</v>
      </c>
      <c r="D60" s="16">
        <v>0</v>
      </c>
      <c r="E60" s="16">
        <v>0</v>
      </c>
      <c r="F60" s="16">
        <v>0</v>
      </c>
    </row>
    <row r="61" spans="1:6" x14ac:dyDescent="0.2">
      <c r="A61" s="17" t="s">
        <v>94</v>
      </c>
      <c r="B61" s="27">
        <v>54</v>
      </c>
      <c r="C61" s="16">
        <v>0</v>
      </c>
      <c r="D61" s="16">
        <v>0</v>
      </c>
      <c r="E61" s="16">
        <v>0</v>
      </c>
      <c r="F61" s="16">
        <v>0</v>
      </c>
    </row>
    <row r="62" spans="1:6" x14ac:dyDescent="0.2">
      <c r="A62" s="17" t="s">
        <v>95</v>
      </c>
      <c r="B62" s="27">
        <v>55</v>
      </c>
      <c r="C62" s="16">
        <v>0</v>
      </c>
      <c r="D62" s="16">
        <v>0</v>
      </c>
      <c r="E62" s="16">
        <v>0</v>
      </c>
      <c r="F62" s="16">
        <v>0</v>
      </c>
    </row>
    <row r="63" spans="1:6" x14ac:dyDescent="0.2">
      <c r="A63" s="17" t="s">
        <v>6</v>
      </c>
      <c r="B63" s="27">
        <v>56</v>
      </c>
      <c r="C63" s="16">
        <v>25620857.469999999</v>
      </c>
      <c r="D63" s="16">
        <v>20912176.109999999</v>
      </c>
      <c r="E63" s="16">
        <v>24928588.59</v>
      </c>
      <c r="F63" s="16">
        <v>13905115.029999999</v>
      </c>
    </row>
    <row r="64" spans="1:6" ht="13.5" thickBot="1" x14ac:dyDescent="0.25">
      <c r="A64" s="18" t="s">
        <v>7</v>
      </c>
      <c r="B64" s="28">
        <v>57</v>
      </c>
      <c r="C64" s="169">
        <v>0</v>
      </c>
      <c r="D64" s="169">
        <v>0</v>
      </c>
      <c r="E64" s="169">
        <v>0</v>
      </c>
      <c r="F64" s="169">
        <v>0</v>
      </c>
    </row>
    <row r="65" spans="1:7" x14ac:dyDescent="0.2">
      <c r="A65" s="12"/>
      <c r="B65" s="29"/>
      <c r="C65" s="30"/>
      <c r="D65" s="30"/>
      <c r="E65" s="30"/>
      <c r="F65" s="30"/>
      <c r="G65" s="12"/>
    </row>
    <row r="66" spans="1:7" x14ac:dyDescent="0.2">
      <c r="A66" s="12"/>
      <c r="B66" s="29"/>
      <c r="C66" s="30"/>
      <c r="D66" s="30"/>
      <c r="E66" s="30"/>
      <c r="F66" s="30"/>
      <c r="G66" s="12"/>
    </row>
    <row r="67" spans="1:7" x14ac:dyDescent="0.2">
      <c r="A67" s="12"/>
      <c r="B67" s="29"/>
      <c r="C67" s="30"/>
      <c r="D67" s="30"/>
      <c r="E67" s="30"/>
      <c r="F67" s="30"/>
      <c r="G67" s="12"/>
    </row>
    <row r="68" spans="1:7" ht="13.5" thickBot="1" x14ac:dyDescent="0.25">
      <c r="A68" s="12"/>
      <c r="B68" s="29"/>
      <c r="C68" s="30"/>
      <c r="D68" s="30"/>
      <c r="E68" s="30"/>
      <c r="F68" s="30"/>
      <c r="G68" s="12"/>
    </row>
    <row r="69" spans="1:7" ht="13.5" thickBot="1" x14ac:dyDescent="0.25">
      <c r="A69" s="21" t="s">
        <v>247</v>
      </c>
      <c r="B69" s="22" t="s">
        <v>272</v>
      </c>
      <c r="C69" s="23">
        <v>40543</v>
      </c>
      <c r="D69" s="23">
        <v>40451</v>
      </c>
      <c r="E69" s="23">
        <v>40359</v>
      </c>
      <c r="F69" s="23">
        <v>40268</v>
      </c>
    </row>
    <row r="70" spans="1:7" x14ac:dyDescent="0.2">
      <c r="A70" s="24" t="s">
        <v>8</v>
      </c>
      <c r="B70" s="31">
        <v>1</v>
      </c>
      <c r="C70" s="33">
        <v>163243220234.09</v>
      </c>
      <c r="D70" s="33">
        <v>162318772279.19</v>
      </c>
      <c r="E70" s="33">
        <v>167680361449.67001</v>
      </c>
      <c r="F70" s="33">
        <v>168306229872.12</v>
      </c>
    </row>
    <row r="71" spans="1:7" x14ac:dyDescent="0.2">
      <c r="A71" s="15" t="s">
        <v>9</v>
      </c>
      <c r="B71" s="32">
        <v>2</v>
      </c>
      <c r="C71" s="16">
        <v>142157967369.84</v>
      </c>
      <c r="D71" s="16">
        <v>141885609528.51001</v>
      </c>
      <c r="E71" s="16">
        <v>147684538486.89001</v>
      </c>
      <c r="F71" s="16">
        <v>147421927573.28</v>
      </c>
    </row>
    <row r="72" spans="1:7" x14ac:dyDescent="0.2">
      <c r="A72" s="17" t="s">
        <v>96</v>
      </c>
      <c r="B72" s="32">
        <v>3</v>
      </c>
      <c r="C72" s="16">
        <v>0</v>
      </c>
      <c r="D72" s="16">
        <v>0</v>
      </c>
      <c r="E72" s="16">
        <v>0</v>
      </c>
      <c r="F72" s="16">
        <v>0</v>
      </c>
    </row>
    <row r="73" spans="1:7" x14ac:dyDescent="0.2">
      <c r="A73" s="17" t="s">
        <v>10</v>
      </c>
      <c r="B73" s="32">
        <v>4</v>
      </c>
      <c r="C73" s="16">
        <v>0</v>
      </c>
      <c r="D73" s="16">
        <v>0</v>
      </c>
      <c r="E73" s="16">
        <v>0</v>
      </c>
      <c r="F73" s="16">
        <v>0</v>
      </c>
    </row>
    <row r="74" spans="1:7" x14ac:dyDescent="0.2">
      <c r="A74" s="17" t="s">
        <v>97</v>
      </c>
      <c r="B74" s="32">
        <v>5</v>
      </c>
      <c r="C74" s="16">
        <v>0</v>
      </c>
      <c r="D74" s="16">
        <v>0</v>
      </c>
      <c r="E74" s="16">
        <v>0</v>
      </c>
      <c r="F74" s="16">
        <v>0</v>
      </c>
    </row>
    <row r="75" spans="1:7" x14ac:dyDescent="0.2">
      <c r="A75" s="17" t="s">
        <v>98</v>
      </c>
      <c r="B75" s="32">
        <v>6</v>
      </c>
      <c r="C75" s="16">
        <v>0</v>
      </c>
      <c r="D75" s="16">
        <v>0</v>
      </c>
      <c r="E75" s="16">
        <v>0</v>
      </c>
      <c r="F75" s="16">
        <v>0</v>
      </c>
    </row>
    <row r="76" spans="1:7" x14ac:dyDescent="0.2">
      <c r="A76" s="17" t="s">
        <v>99</v>
      </c>
      <c r="B76" s="32">
        <v>7</v>
      </c>
      <c r="C76" s="16">
        <v>0</v>
      </c>
      <c r="D76" s="16">
        <v>0</v>
      </c>
      <c r="E76" s="16">
        <v>0</v>
      </c>
      <c r="F76" s="16">
        <v>0</v>
      </c>
    </row>
    <row r="77" spans="1:7" x14ac:dyDescent="0.2">
      <c r="A77" s="17" t="s">
        <v>100</v>
      </c>
      <c r="B77" s="32">
        <v>8</v>
      </c>
      <c r="C77" s="16">
        <v>0</v>
      </c>
      <c r="D77" s="16">
        <v>0</v>
      </c>
      <c r="E77" s="16">
        <v>0</v>
      </c>
      <c r="F77" s="16">
        <v>0</v>
      </c>
    </row>
    <row r="78" spans="1:7" x14ac:dyDescent="0.2">
      <c r="A78" s="17" t="s">
        <v>101</v>
      </c>
      <c r="B78" s="32">
        <v>9</v>
      </c>
      <c r="C78" s="16">
        <v>0</v>
      </c>
      <c r="D78" s="16">
        <v>0</v>
      </c>
      <c r="E78" s="16">
        <v>0</v>
      </c>
      <c r="F78" s="16">
        <v>0</v>
      </c>
    </row>
    <row r="79" spans="1:7" x14ac:dyDescent="0.2">
      <c r="A79" s="17" t="s">
        <v>102</v>
      </c>
      <c r="B79" s="32">
        <v>10</v>
      </c>
      <c r="C79" s="16">
        <v>0</v>
      </c>
      <c r="D79" s="16">
        <v>0</v>
      </c>
      <c r="E79" s="16">
        <v>0</v>
      </c>
      <c r="F79" s="16">
        <v>0</v>
      </c>
    </row>
    <row r="80" spans="1:7" x14ac:dyDescent="0.2">
      <c r="A80" s="17" t="s">
        <v>103</v>
      </c>
      <c r="B80" s="32">
        <v>11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">
      <c r="A81" s="17" t="s">
        <v>11</v>
      </c>
      <c r="B81" s="32">
        <v>12</v>
      </c>
      <c r="C81" s="16">
        <v>0</v>
      </c>
      <c r="D81" s="16">
        <v>0</v>
      </c>
      <c r="E81" s="16">
        <v>0</v>
      </c>
      <c r="F81" s="16">
        <v>0</v>
      </c>
    </row>
    <row r="82" spans="1:6" x14ac:dyDescent="0.2">
      <c r="A82" s="17" t="s">
        <v>104</v>
      </c>
      <c r="B82" s="32">
        <v>13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">
      <c r="A83" s="17" t="s">
        <v>105</v>
      </c>
      <c r="B83" s="32">
        <v>14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">
      <c r="A84" s="17" t="s">
        <v>106</v>
      </c>
      <c r="B84" s="32">
        <v>15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">
      <c r="A85" s="17" t="s">
        <v>107</v>
      </c>
      <c r="B85" s="32">
        <v>16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">
      <c r="A86" s="17" t="s">
        <v>108</v>
      </c>
      <c r="B86" s="32">
        <v>17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">
      <c r="A87" s="17" t="s">
        <v>109</v>
      </c>
      <c r="B87" s="32">
        <v>18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">
      <c r="A88" s="17" t="s">
        <v>12</v>
      </c>
      <c r="B88" s="32">
        <v>19</v>
      </c>
      <c r="C88" s="16">
        <v>141760384651.56</v>
      </c>
      <c r="D88" s="16">
        <v>141478565021.79001</v>
      </c>
      <c r="E88" s="16">
        <v>147266596403.92001</v>
      </c>
      <c r="F88" s="16">
        <v>147047401974.45999</v>
      </c>
    </row>
    <row r="89" spans="1:6" x14ac:dyDescent="0.2">
      <c r="A89" s="17" t="s">
        <v>110</v>
      </c>
      <c r="B89" s="32">
        <v>20</v>
      </c>
      <c r="C89" s="16">
        <v>40194534859.959999</v>
      </c>
      <c r="D89" s="16">
        <v>37356003151.949997</v>
      </c>
      <c r="E89" s="16">
        <v>42904202659</v>
      </c>
      <c r="F89" s="16">
        <v>40125461481.940002</v>
      </c>
    </row>
    <row r="90" spans="1:6" x14ac:dyDescent="0.2">
      <c r="A90" s="17" t="s">
        <v>111</v>
      </c>
      <c r="B90" s="32">
        <v>21</v>
      </c>
      <c r="C90" s="16">
        <v>39700116930.470001</v>
      </c>
      <c r="D90" s="16">
        <v>36885679628.550003</v>
      </c>
      <c r="E90" s="16">
        <v>42447150055.989998</v>
      </c>
      <c r="F90" s="16">
        <v>39619940182.449997</v>
      </c>
    </row>
    <row r="91" spans="1:6" x14ac:dyDescent="0.2">
      <c r="A91" s="17" t="s">
        <v>112</v>
      </c>
      <c r="B91" s="32">
        <v>22</v>
      </c>
      <c r="C91" s="16">
        <v>454788893.44999999</v>
      </c>
      <c r="D91" s="16">
        <v>464347872.97000003</v>
      </c>
      <c r="E91" s="16">
        <v>449022184.45999998</v>
      </c>
      <c r="F91" s="16">
        <v>497541056.93000001</v>
      </c>
    </row>
    <row r="92" spans="1:6" x14ac:dyDescent="0.2">
      <c r="A92" s="17" t="s">
        <v>113</v>
      </c>
      <c r="B92" s="32">
        <v>23</v>
      </c>
      <c r="C92" s="16">
        <v>39629036.039999999</v>
      </c>
      <c r="D92" s="16">
        <v>5975650.4299999997</v>
      </c>
      <c r="E92" s="16">
        <v>8030418.5499999998</v>
      </c>
      <c r="F92" s="16">
        <v>7980242.5599999996</v>
      </c>
    </row>
    <row r="93" spans="1:6" x14ac:dyDescent="0.2">
      <c r="A93" s="17" t="s">
        <v>114</v>
      </c>
      <c r="B93" s="32">
        <v>24</v>
      </c>
      <c r="C93" s="16">
        <v>101565849791.60001</v>
      </c>
      <c r="D93" s="16">
        <v>104122561869.84</v>
      </c>
      <c r="E93" s="16">
        <v>104362393744.92</v>
      </c>
      <c r="F93" s="16">
        <v>106921940492.52</v>
      </c>
    </row>
    <row r="94" spans="1:6" x14ac:dyDescent="0.2">
      <c r="A94" s="17" t="s">
        <v>115</v>
      </c>
      <c r="B94" s="32">
        <v>25</v>
      </c>
      <c r="C94" s="16">
        <v>0</v>
      </c>
      <c r="D94" s="16">
        <v>0</v>
      </c>
      <c r="E94" s="16">
        <v>0</v>
      </c>
      <c r="F94" s="16">
        <v>0</v>
      </c>
    </row>
    <row r="95" spans="1:6" x14ac:dyDescent="0.2">
      <c r="A95" s="17" t="s">
        <v>13</v>
      </c>
      <c r="B95" s="32">
        <v>26</v>
      </c>
      <c r="C95" s="16">
        <v>0</v>
      </c>
      <c r="D95" s="16">
        <v>0</v>
      </c>
      <c r="E95" s="16">
        <v>0</v>
      </c>
      <c r="F95" s="16">
        <v>0</v>
      </c>
    </row>
    <row r="96" spans="1:6" x14ac:dyDescent="0.2">
      <c r="A96" s="17" t="s">
        <v>14</v>
      </c>
      <c r="B96" s="32">
        <v>27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116</v>
      </c>
      <c r="B97" s="32">
        <v>28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117</v>
      </c>
      <c r="B98" s="32">
        <v>29</v>
      </c>
      <c r="C98" s="16">
        <v>0</v>
      </c>
      <c r="D98" s="16">
        <v>0</v>
      </c>
      <c r="E98" s="16">
        <v>0</v>
      </c>
      <c r="F98" s="16">
        <v>0</v>
      </c>
    </row>
    <row r="99" spans="1:6" x14ac:dyDescent="0.2">
      <c r="A99" s="17" t="s">
        <v>118</v>
      </c>
      <c r="B99" s="32">
        <v>30</v>
      </c>
      <c r="C99" s="16">
        <v>0</v>
      </c>
      <c r="D99" s="16">
        <v>0</v>
      </c>
      <c r="E99" s="16">
        <v>0</v>
      </c>
      <c r="F99" s="16">
        <v>0</v>
      </c>
    </row>
    <row r="100" spans="1:6" x14ac:dyDescent="0.2">
      <c r="A100" s="17" t="s">
        <v>119</v>
      </c>
      <c r="B100" s="32">
        <v>31</v>
      </c>
      <c r="C100" s="16">
        <v>0</v>
      </c>
      <c r="D100" s="16">
        <v>0</v>
      </c>
      <c r="E100" s="16">
        <v>0</v>
      </c>
      <c r="F100" s="16">
        <v>0</v>
      </c>
    </row>
    <row r="101" spans="1:6" x14ac:dyDescent="0.2">
      <c r="A101" s="17" t="s">
        <v>120</v>
      </c>
      <c r="B101" s="32">
        <v>32</v>
      </c>
      <c r="C101" s="16">
        <v>0</v>
      </c>
      <c r="D101" s="16">
        <v>0</v>
      </c>
      <c r="E101" s="16">
        <v>0</v>
      </c>
      <c r="F101" s="16">
        <v>0</v>
      </c>
    </row>
    <row r="102" spans="1:6" x14ac:dyDescent="0.2">
      <c r="A102" s="17" t="s">
        <v>121</v>
      </c>
      <c r="B102" s="32">
        <v>33</v>
      </c>
      <c r="C102" s="16">
        <v>0</v>
      </c>
      <c r="D102" s="16">
        <v>0</v>
      </c>
      <c r="E102" s="16">
        <v>0</v>
      </c>
      <c r="F102" s="16">
        <v>0</v>
      </c>
    </row>
    <row r="103" spans="1:6" x14ac:dyDescent="0.2">
      <c r="A103" s="17" t="s">
        <v>15</v>
      </c>
      <c r="B103" s="32">
        <v>34</v>
      </c>
      <c r="C103" s="16">
        <v>0</v>
      </c>
      <c r="D103" s="16">
        <v>0</v>
      </c>
      <c r="E103" s="16">
        <v>1786100</v>
      </c>
      <c r="F103" s="16">
        <v>2712711</v>
      </c>
    </row>
    <row r="104" spans="1:6" x14ac:dyDescent="0.2">
      <c r="A104" s="17" t="s">
        <v>122</v>
      </c>
      <c r="B104" s="32">
        <v>35</v>
      </c>
      <c r="C104" s="16">
        <v>0</v>
      </c>
      <c r="D104" s="16">
        <v>0</v>
      </c>
      <c r="E104" s="16">
        <v>87100</v>
      </c>
      <c r="F104" s="16">
        <v>1013711</v>
      </c>
    </row>
    <row r="105" spans="1:6" x14ac:dyDescent="0.2">
      <c r="A105" s="17" t="s">
        <v>123</v>
      </c>
      <c r="B105" s="32">
        <v>36</v>
      </c>
      <c r="C105" s="16">
        <v>0</v>
      </c>
      <c r="D105" s="16">
        <v>0</v>
      </c>
      <c r="E105" s="16">
        <v>1699000</v>
      </c>
      <c r="F105" s="16">
        <v>1699000</v>
      </c>
    </row>
    <row r="106" spans="1:6" x14ac:dyDescent="0.2">
      <c r="A106" s="17" t="s">
        <v>124</v>
      </c>
      <c r="B106" s="32">
        <v>37</v>
      </c>
      <c r="C106" s="16">
        <v>0</v>
      </c>
      <c r="D106" s="16">
        <v>0</v>
      </c>
      <c r="E106" s="16">
        <v>0</v>
      </c>
      <c r="F106" s="16">
        <v>0</v>
      </c>
    </row>
    <row r="107" spans="1:6" x14ac:dyDescent="0.2">
      <c r="A107" s="17" t="s">
        <v>125</v>
      </c>
      <c r="B107" s="32">
        <v>38</v>
      </c>
      <c r="C107" s="16">
        <v>0</v>
      </c>
      <c r="D107" s="16">
        <v>0</v>
      </c>
      <c r="E107" s="16">
        <v>0</v>
      </c>
      <c r="F107" s="16">
        <v>0</v>
      </c>
    </row>
    <row r="108" spans="1:6" x14ac:dyDescent="0.2">
      <c r="A108" s="17" t="s">
        <v>126</v>
      </c>
      <c r="B108" s="32">
        <v>39</v>
      </c>
      <c r="C108" s="16">
        <v>0</v>
      </c>
      <c r="D108" s="16">
        <v>0</v>
      </c>
      <c r="E108" s="16">
        <v>0</v>
      </c>
      <c r="F108" s="16">
        <v>0</v>
      </c>
    </row>
    <row r="109" spans="1:6" x14ac:dyDescent="0.2">
      <c r="A109" s="17" t="s">
        <v>127</v>
      </c>
      <c r="B109" s="32">
        <v>40</v>
      </c>
      <c r="C109" s="16">
        <v>0</v>
      </c>
      <c r="D109" s="16">
        <v>0</v>
      </c>
      <c r="E109" s="16">
        <v>0</v>
      </c>
      <c r="F109" s="16">
        <v>0</v>
      </c>
    </row>
    <row r="110" spans="1:6" x14ac:dyDescent="0.2">
      <c r="A110" s="17" t="s">
        <v>16</v>
      </c>
      <c r="B110" s="32">
        <v>41</v>
      </c>
      <c r="C110" s="16">
        <v>220967985.78999999</v>
      </c>
      <c r="D110" s="16">
        <v>143037220.38999999</v>
      </c>
      <c r="E110" s="16">
        <v>118251907.98</v>
      </c>
      <c r="F110" s="16">
        <v>143065419.90000001</v>
      </c>
    </row>
    <row r="111" spans="1:6" x14ac:dyDescent="0.2">
      <c r="A111" s="17" t="s">
        <v>128</v>
      </c>
      <c r="B111" s="32">
        <v>42</v>
      </c>
      <c r="C111" s="16">
        <v>115033583.79000001</v>
      </c>
      <c r="D111" s="16">
        <v>43045496.390000001</v>
      </c>
      <c r="E111" s="16">
        <v>28770189.98</v>
      </c>
      <c r="F111" s="16">
        <v>62058458.899999999</v>
      </c>
    </row>
    <row r="112" spans="1:6" x14ac:dyDescent="0.2">
      <c r="A112" s="17" t="s">
        <v>129</v>
      </c>
      <c r="B112" s="32">
        <v>43</v>
      </c>
      <c r="C112" s="16">
        <v>105934402</v>
      </c>
      <c r="D112" s="16">
        <v>99991724</v>
      </c>
      <c r="E112" s="16">
        <v>89481718</v>
      </c>
      <c r="F112" s="16">
        <v>81006961</v>
      </c>
    </row>
    <row r="113" spans="1:6" x14ac:dyDescent="0.2">
      <c r="A113" s="17" t="s">
        <v>17</v>
      </c>
      <c r="B113" s="32">
        <v>44</v>
      </c>
      <c r="C113" s="16">
        <v>176614732.49000001</v>
      </c>
      <c r="D113" s="16">
        <v>264007286.33000001</v>
      </c>
      <c r="E113" s="16">
        <v>297904074.99000001</v>
      </c>
      <c r="F113" s="16">
        <v>228747467.91999999</v>
      </c>
    </row>
    <row r="114" spans="1:6" x14ac:dyDescent="0.2">
      <c r="A114" s="17" t="s">
        <v>130</v>
      </c>
      <c r="B114" s="32">
        <v>45</v>
      </c>
      <c r="C114" s="16" t="s">
        <v>146</v>
      </c>
      <c r="D114" s="16" t="s">
        <v>146</v>
      </c>
      <c r="E114" s="16" t="s">
        <v>146</v>
      </c>
      <c r="F114" s="16" t="s">
        <v>146</v>
      </c>
    </row>
    <row r="115" spans="1:6" x14ac:dyDescent="0.2">
      <c r="A115" s="17" t="s">
        <v>18</v>
      </c>
      <c r="B115" s="32">
        <v>46</v>
      </c>
      <c r="C115" s="16">
        <v>0</v>
      </c>
      <c r="D115" s="16">
        <v>0</v>
      </c>
      <c r="E115" s="16">
        <v>0</v>
      </c>
      <c r="F115" s="16">
        <v>0</v>
      </c>
    </row>
    <row r="116" spans="1:6" x14ac:dyDescent="0.2">
      <c r="A116" s="17" t="s">
        <v>19</v>
      </c>
      <c r="B116" s="32">
        <v>47</v>
      </c>
      <c r="C116" s="16">
        <v>21085252864.25</v>
      </c>
      <c r="D116" s="16">
        <v>20433162750.68</v>
      </c>
      <c r="E116" s="16">
        <v>19995822962.779999</v>
      </c>
      <c r="F116" s="16">
        <v>20884302298.84</v>
      </c>
    </row>
    <row r="117" spans="1:6" x14ac:dyDescent="0.2">
      <c r="A117" s="17" t="s">
        <v>20</v>
      </c>
      <c r="B117" s="32">
        <v>48</v>
      </c>
      <c r="C117" s="16">
        <v>5076331000</v>
      </c>
      <c r="D117" s="16">
        <v>5076331000</v>
      </c>
      <c r="E117" s="16">
        <v>5076331000</v>
      </c>
      <c r="F117" s="16">
        <v>5076331000</v>
      </c>
    </row>
    <row r="118" spans="1:6" x14ac:dyDescent="0.2">
      <c r="A118" s="17" t="s">
        <v>131</v>
      </c>
      <c r="B118" s="32">
        <v>49</v>
      </c>
      <c r="C118" s="16">
        <v>5076331000</v>
      </c>
      <c r="D118" s="16">
        <v>5076331000</v>
      </c>
      <c r="E118" s="16">
        <v>5076331000</v>
      </c>
      <c r="F118" s="16">
        <v>5076331000</v>
      </c>
    </row>
    <row r="119" spans="1:6" x14ac:dyDescent="0.2">
      <c r="A119" s="17" t="s">
        <v>132</v>
      </c>
      <c r="B119" s="32">
        <v>50</v>
      </c>
      <c r="C119" s="16">
        <v>0</v>
      </c>
      <c r="D119" s="16">
        <v>0</v>
      </c>
      <c r="E119" s="16">
        <v>0</v>
      </c>
      <c r="F119" s="16">
        <v>0</v>
      </c>
    </row>
    <row r="120" spans="1:6" x14ac:dyDescent="0.2">
      <c r="A120" s="17" t="s">
        <v>133</v>
      </c>
      <c r="B120" s="32">
        <v>51</v>
      </c>
      <c r="C120" s="16">
        <v>13864383900</v>
      </c>
      <c r="D120" s="16">
        <v>13864383900</v>
      </c>
      <c r="E120" s="16">
        <v>13864383900</v>
      </c>
      <c r="F120" s="16">
        <v>13864383900</v>
      </c>
    </row>
    <row r="121" spans="1:6" x14ac:dyDescent="0.2">
      <c r="A121" s="17" t="s">
        <v>21</v>
      </c>
      <c r="B121" s="32">
        <v>52</v>
      </c>
      <c r="C121" s="16">
        <v>0</v>
      </c>
      <c r="D121" s="16">
        <v>0</v>
      </c>
      <c r="E121" s="16">
        <v>0</v>
      </c>
      <c r="F121" s="16">
        <v>0</v>
      </c>
    </row>
    <row r="122" spans="1:6" x14ac:dyDescent="0.2">
      <c r="A122" s="17" t="s">
        <v>134</v>
      </c>
      <c r="B122" s="32">
        <v>53</v>
      </c>
      <c r="C122" s="16">
        <v>0</v>
      </c>
      <c r="D122" s="16">
        <v>0</v>
      </c>
      <c r="E122" s="16">
        <v>0</v>
      </c>
      <c r="F122" s="16">
        <v>0</v>
      </c>
    </row>
    <row r="123" spans="1:6" x14ac:dyDescent="0.2">
      <c r="A123" s="17" t="s">
        <v>135</v>
      </c>
      <c r="B123" s="32">
        <v>54</v>
      </c>
      <c r="C123" s="16">
        <v>0</v>
      </c>
      <c r="D123" s="16">
        <v>0</v>
      </c>
      <c r="E123" s="16">
        <v>0</v>
      </c>
      <c r="F123" s="16">
        <v>0</v>
      </c>
    </row>
    <row r="124" spans="1:6" x14ac:dyDescent="0.2">
      <c r="A124" s="17" t="s">
        <v>136</v>
      </c>
      <c r="B124" s="32">
        <v>55</v>
      </c>
      <c r="C124" s="16">
        <v>0</v>
      </c>
      <c r="D124" s="16">
        <v>0</v>
      </c>
      <c r="E124" s="16">
        <v>0</v>
      </c>
      <c r="F124" s="16">
        <v>0</v>
      </c>
    </row>
    <row r="125" spans="1:6" x14ac:dyDescent="0.2">
      <c r="A125" s="17" t="s">
        <v>137</v>
      </c>
      <c r="B125" s="32">
        <v>56</v>
      </c>
      <c r="C125" s="16">
        <v>0</v>
      </c>
      <c r="D125" s="16">
        <v>0</v>
      </c>
      <c r="E125" s="16">
        <v>0</v>
      </c>
      <c r="F125" s="16">
        <v>0</v>
      </c>
    </row>
    <row r="126" spans="1:6" x14ac:dyDescent="0.2">
      <c r="A126" s="17" t="s">
        <v>138</v>
      </c>
      <c r="B126" s="32">
        <v>57</v>
      </c>
      <c r="C126" s="16">
        <v>0</v>
      </c>
      <c r="D126" s="16">
        <v>0</v>
      </c>
      <c r="E126" s="16">
        <v>0</v>
      </c>
      <c r="F126" s="16">
        <v>0</v>
      </c>
    </row>
    <row r="127" spans="1:6" x14ac:dyDescent="0.2">
      <c r="A127" s="17" t="s">
        <v>139</v>
      </c>
      <c r="B127" s="32">
        <v>58</v>
      </c>
      <c r="C127" s="16">
        <v>0</v>
      </c>
      <c r="D127" s="16">
        <v>0</v>
      </c>
      <c r="E127" s="16">
        <v>0</v>
      </c>
      <c r="F127" s="16">
        <v>0</v>
      </c>
    </row>
    <row r="128" spans="1:6" x14ac:dyDescent="0.2">
      <c r="A128" s="17" t="s">
        <v>140</v>
      </c>
      <c r="B128" s="32">
        <v>59</v>
      </c>
      <c r="C128" s="16">
        <v>0</v>
      </c>
      <c r="D128" s="16">
        <v>0</v>
      </c>
      <c r="E128" s="16">
        <v>0</v>
      </c>
      <c r="F128" s="16">
        <v>0</v>
      </c>
    </row>
    <row r="129" spans="1:6" x14ac:dyDescent="0.2">
      <c r="A129" s="17" t="s">
        <v>141</v>
      </c>
      <c r="B129" s="32">
        <v>60</v>
      </c>
      <c r="C129" s="16">
        <v>0</v>
      </c>
      <c r="D129" s="16">
        <v>0</v>
      </c>
      <c r="E129" s="16">
        <v>0</v>
      </c>
      <c r="F129" s="16">
        <v>0</v>
      </c>
    </row>
    <row r="130" spans="1:6" x14ac:dyDescent="0.2">
      <c r="A130" s="17" t="s">
        <v>142</v>
      </c>
      <c r="B130" s="32">
        <v>61</v>
      </c>
      <c r="C130" s="16">
        <v>0</v>
      </c>
      <c r="D130" s="16">
        <v>0</v>
      </c>
      <c r="E130" s="16">
        <v>0</v>
      </c>
      <c r="F130" s="16">
        <v>0</v>
      </c>
    </row>
    <row r="131" spans="1:6" x14ac:dyDescent="0.2">
      <c r="A131" s="17" t="s">
        <v>143</v>
      </c>
      <c r="B131" s="32">
        <v>62</v>
      </c>
      <c r="C131" s="16">
        <v>0</v>
      </c>
      <c r="D131" s="16">
        <v>0</v>
      </c>
      <c r="E131" s="16">
        <v>0</v>
      </c>
      <c r="F131" s="16">
        <v>0</v>
      </c>
    </row>
    <row r="132" spans="1:6" x14ac:dyDescent="0.2">
      <c r="A132" s="17" t="s">
        <v>144</v>
      </c>
      <c r="B132" s="32">
        <v>63</v>
      </c>
      <c r="C132" s="16">
        <v>296045564.51999998</v>
      </c>
      <c r="D132" s="16">
        <v>296045564.51999998</v>
      </c>
      <c r="E132" s="16">
        <v>296045564.51999998</v>
      </c>
      <c r="F132" s="16">
        <v>226577213.78999999</v>
      </c>
    </row>
    <row r="133" spans="1:6" x14ac:dyDescent="0.2">
      <c r="A133" s="17" t="s">
        <v>145</v>
      </c>
      <c r="B133" s="32">
        <v>64</v>
      </c>
      <c r="C133" s="16">
        <v>711119.84</v>
      </c>
      <c r="D133" s="16">
        <v>711119.84</v>
      </c>
      <c r="E133" s="16">
        <v>711119.84</v>
      </c>
      <c r="F133" s="16">
        <v>1390025530.5699999</v>
      </c>
    </row>
    <row r="134" spans="1:6" x14ac:dyDescent="0.2">
      <c r="A134" s="17" t="s">
        <v>22</v>
      </c>
      <c r="B134" s="32">
        <v>65</v>
      </c>
      <c r="C134" s="16">
        <v>0</v>
      </c>
      <c r="D134" s="16">
        <v>0</v>
      </c>
      <c r="E134" s="16">
        <v>0</v>
      </c>
      <c r="F134" s="16">
        <v>0</v>
      </c>
    </row>
    <row r="135" spans="1:6" ht="13.5" thickBot="1" x14ac:dyDescent="0.25">
      <c r="A135" s="18" t="s">
        <v>23</v>
      </c>
      <c r="B135" s="34">
        <v>66</v>
      </c>
      <c r="C135" s="169">
        <v>1847781279.8900001</v>
      </c>
      <c r="D135" s="169">
        <v>1195691166.3199999</v>
      </c>
      <c r="E135" s="169">
        <v>758351378.41999996</v>
      </c>
      <c r="F135" s="169">
        <v>326984654.48000002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19685039370078741" bottom="0" header="0.51181102362204722" footer="0.51181102362204722"/>
  <pageSetup paperSize="9" scale="76" fitToHeight="2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zoomScaleNormal="100" workbookViewId="0"/>
  </sheetViews>
  <sheetFormatPr defaultRowHeight="12.75" x14ac:dyDescent="0.2"/>
  <cols>
    <col min="1" max="1" width="52.85546875" style="2" bestFit="1" customWidth="1"/>
    <col min="2" max="2" width="3.7109375" style="2" customWidth="1"/>
    <col min="3" max="6" width="13.85546875" style="2" customWidth="1"/>
    <col min="7" max="16384" width="9.140625" style="2"/>
  </cols>
  <sheetData>
    <row r="1" spans="1:7" x14ac:dyDescent="0.2">
      <c r="F1" s="2" t="s">
        <v>281</v>
      </c>
    </row>
    <row r="3" spans="1:7" ht="18" x14ac:dyDescent="0.25">
      <c r="A3" s="343" t="s">
        <v>248</v>
      </c>
      <c r="B3" s="343"/>
      <c r="C3" s="343"/>
      <c r="D3" s="343"/>
      <c r="E3" s="343"/>
      <c r="F3" s="343"/>
    </row>
    <row r="4" spans="1:7" x14ac:dyDescent="0.2">
      <c r="A4" s="344" t="s">
        <v>273</v>
      </c>
      <c r="B4" s="344"/>
      <c r="C4" s="344"/>
      <c r="D4" s="344"/>
      <c r="E4" s="344"/>
      <c r="F4" s="344"/>
      <c r="G4" s="20"/>
    </row>
    <row r="5" spans="1:7" x14ac:dyDescent="0.2">
      <c r="A5" s="20"/>
      <c r="B5" s="20"/>
      <c r="C5" s="20"/>
      <c r="D5" s="20"/>
      <c r="E5" s="20"/>
      <c r="F5" s="20"/>
      <c r="G5" s="20"/>
    </row>
    <row r="6" spans="1:7" ht="13.5" thickBot="1" x14ac:dyDescent="0.25"/>
    <row r="7" spans="1:7" ht="13.5" thickBot="1" x14ac:dyDescent="0.25">
      <c r="A7" s="21"/>
      <c r="B7" s="22" t="s">
        <v>272</v>
      </c>
      <c r="C7" s="23">
        <v>40543</v>
      </c>
      <c r="D7" s="23">
        <v>40451</v>
      </c>
      <c r="E7" s="23">
        <v>40359</v>
      </c>
      <c r="F7" s="23">
        <v>40268</v>
      </c>
    </row>
    <row r="8" spans="1:7" x14ac:dyDescent="0.2">
      <c r="A8" s="24" t="s">
        <v>147</v>
      </c>
      <c r="B8" s="26">
        <v>1</v>
      </c>
      <c r="C8" s="25">
        <v>4055055740.3800001</v>
      </c>
      <c r="D8" s="25">
        <v>2927178793.48</v>
      </c>
      <c r="E8" s="25">
        <v>1874810315.4300001</v>
      </c>
      <c r="F8" s="25">
        <v>883854622</v>
      </c>
    </row>
    <row r="9" spans="1:7" x14ac:dyDescent="0.2">
      <c r="A9" s="17" t="s">
        <v>148</v>
      </c>
      <c r="B9" s="27">
        <v>2</v>
      </c>
      <c r="C9" s="16">
        <v>8647311278.1499996</v>
      </c>
      <c r="D9" s="16">
        <v>6464657090.3599997</v>
      </c>
      <c r="E9" s="16">
        <v>4279660634.27</v>
      </c>
      <c r="F9" s="16">
        <v>2107183283.24</v>
      </c>
    </row>
    <row r="10" spans="1:7" x14ac:dyDescent="0.2">
      <c r="A10" s="17" t="s">
        <v>149</v>
      </c>
      <c r="B10" s="27">
        <v>3</v>
      </c>
      <c r="C10" s="16">
        <v>83201.27</v>
      </c>
      <c r="D10" s="16">
        <v>65649.62</v>
      </c>
      <c r="E10" s="16">
        <v>47721.29</v>
      </c>
      <c r="F10" s="16">
        <v>25485.06</v>
      </c>
    </row>
    <row r="11" spans="1:7" x14ac:dyDescent="0.2">
      <c r="A11" s="17" t="s">
        <v>150</v>
      </c>
      <c r="B11" s="27">
        <v>4</v>
      </c>
      <c r="C11" s="16"/>
      <c r="D11" s="16"/>
      <c r="E11" s="16"/>
      <c r="F11" s="16"/>
    </row>
    <row r="12" spans="1:7" x14ac:dyDescent="0.2">
      <c r="A12" s="17" t="s">
        <v>151</v>
      </c>
      <c r="B12" s="27">
        <v>5</v>
      </c>
      <c r="C12" s="16"/>
      <c r="D12" s="16"/>
      <c r="E12" s="16"/>
      <c r="F12" s="16"/>
    </row>
    <row r="13" spans="1:7" x14ac:dyDescent="0.2">
      <c r="A13" s="17" t="s">
        <v>152</v>
      </c>
      <c r="B13" s="27">
        <v>6</v>
      </c>
      <c r="C13" s="16">
        <v>2436562.0699999998</v>
      </c>
      <c r="D13" s="16">
        <v>2436562.0699999998</v>
      </c>
      <c r="E13" s="16">
        <v>2436562.0699999998</v>
      </c>
      <c r="F13" s="16">
        <v>2436562.0699999998</v>
      </c>
    </row>
    <row r="14" spans="1:7" x14ac:dyDescent="0.2">
      <c r="A14" s="17" t="s">
        <v>153</v>
      </c>
      <c r="B14" s="27">
        <v>7</v>
      </c>
      <c r="C14" s="16">
        <v>8638908487.75</v>
      </c>
      <c r="D14" s="16">
        <v>6456271851.6099997</v>
      </c>
      <c r="E14" s="16">
        <v>4271293323.8499999</v>
      </c>
      <c r="F14" s="16">
        <v>2099585395.1900001</v>
      </c>
    </row>
    <row r="15" spans="1:7" x14ac:dyDescent="0.2">
      <c r="A15" s="17" t="s">
        <v>154</v>
      </c>
      <c r="B15" s="27">
        <v>8</v>
      </c>
      <c r="C15" s="16">
        <v>5883027.0599999996</v>
      </c>
      <c r="D15" s="16">
        <v>5883027.0599999996</v>
      </c>
      <c r="E15" s="16">
        <v>5883027.0599999996</v>
      </c>
      <c r="F15" s="16">
        <v>5135840.92</v>
      </c>
    </row>
    <row r="16" spans="1:7" x14ac:dyDescent="0.2">
      <c r="A16" s="17" t="s">
        <v>155</v>
      </c>
      <c r="B16" s="27">
        <v>9</v>
      </c>
      <c r="C16" s="16"/>
      <c r="D16" s="16"/>
      <c r="E16" s="16"/>
      <c r="F16" s="16"/>
    </row>
    <row r="17" spans="1:6" x14ac:dyDescent="0.2">
      <c r="A17" s="17" t="s">
        <v>156</v>
      </c>
      <c r="B17" s="27">
        <v>10</v>
      </c>
      <c r="C17" s="16"/>
      <c r="D17" s="16"/>
      <c r="E17" s="16"/>
      <c r="F17" s="16"/>
    </row>
    <row r="18" spans="1:6" x14ac:dyDescent="0.2">
      <c r="A18" s="17" t="s">
        <v>157</v>
      </c>
      <c r="B18" s="27">
        <v>11</v>
      </c>
      <c r="C18" s="16">
        <v>-4985708897.8000002</v>
      </c>
      <c r="D18" s="16">
        <v>-3827890905.1599998</v>
      </c>
      <c r="E18" s="16">
        <v>-2604169964.6900001</v>
      </c>
      <c r="F18" s="16">
        <v>-1326603324.97</v>
      </c>
    </row>
    <row r="19" spans="1:6" x14ac:dyDescent="0.2">
      <c r="A19" s="17" t="s">
        <v>158</v>
      </c>
      <c r="B19" s="27">
        <v>12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159</v>
      </c>
      <c r="B20" s="27">
        <v>13</v>
      </c>
      <c r="C20" s="16"/>
      <c r="D20" s="16"/>
      <c r="E20" s="16"/>
      <c r="F20" s="16"/>
    </row>
    <row r="21" spans="1:6" x14ac:dyDescent="0.2">
      <c r="A21" s="17" t="s">
        <v>160</v>
      </c>
      <c r="B21" s="27">
        <v>14</v>
      </c>
      <c r="C21" s="16"/>
      <c r="D21" s="16"/>
      <c r="E21" s="16"/>
      <c r="F21" s="16"/>
    </row>
    <row r="22" spans="1:6" x14ac:dyDescent="0.2">
      <c r="A22" s="17" t="s">
        <v>161</v>
      </c>
      <c r="B22" s="27">
        <v>15</v>
      </c>
      <c r="C22" s="16">
        <v>-4985708897.8000002</v>
      </c>
      <c r="D22" s="16">
        <v>-3827890905.1599998</v>
      </c>
      <c r="E22" s="16">
        <v>-2604169964.6900001</v>
      </c>
      <c r="F22" s="16">
        <v>-1326603324.97</v>
      </c>
    </row>
    <row r="23" spans="1:6" x14ac:dyDescent="0.2">
      <c r="A23" s="17" t="s">
        <v>162</v>
      </c>
      <c r="B23" s="27">
        <v>16</v>
      </c>
      <c r="C23" s="16"/>
      <c r="D23" s="16"/>
      <c r="E23" s="16"/>
      <c r="F23" s="16"/>
    </row>
    <row r="24" spans="1:6" x14ac:dyDescent="0.2">
      <c r="A24" s="17" t="s">
        <v>163</v>
      </c>
      <c r="B24" s="27">
        <v>17</v>
      </c>
      <c r="C24" s="16"/>
      <c r="D24" s="16"/>
      <c r="E24" s="16"/>
      <c r="F24" s="16"/>
    </row>
    <row r="25" spans="1:6" x14ac:dyDescent="0.2">
      <c r="A25" s="17" t="s">
        <v>164</v>
      </c>
      <c r="B25" s="27">
        <v>18</v>
      </c>
      <c r="C25" s="16"/>
      <c r="D25" s="16"/>
      <c r="E25" s="16"/>
      <c r="F25" s="16"/>
    </row>
    <row r="26" spans="1:6" x14ac:dyDescent="0.2">
      <c r="A26" s="17" t="s">
        <v>165</v>
      </c>
      <c r="B26" s="27">
        <v>19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166</v>
      </c>
      <c r="B27" s="27">
        <v>20</v>
      </c>
      <c r="C27" s="16"/>
      <c r="D27" s="16"/>
      <c r="E27" s="16"/>
      <c r="F27" s="16"/>
    </row>
    <row r="28" spans="1:6" x14ac:dyDescent="0.2">
      <c r="A28" s="17" t="s">
        <v>167</v>
      </c>
      <c r="B28" s="27">
        <v>21</v>
      </c>
      <c r="C28" s="16"/>
      <c r="D28" s="16"/>
      <c r="E28" s="16"/>
      <c r="F28" s="16"/>
    </row>
    <row r="29" spans="1:6" x14ac:dyDescent="0.2">
      <c r="A29" s="17" t="s">
        <v>168</v>
      </c>
      <c r="B29" s="27">
        <v>22</v>
      </c>
      <c r="C29" s="16"/>
      <c r="D29" s="16"/>
      <c r="E29" s="16"/>
      <c r="F29" s="16"/>
    </row>
    <row r="30" spans="1:6" x14ac:dyDescent="0.2">
      <c r="A30" s="17" t="s">
        <v>169</v>
      </c>
      <c r="B30" s="27">
        <v>23</v>
      </c>
      <c r="C30" s="16"/>
      <c r="D30" s="16"/>
      <c r="E30" s="16"/>
      <c r="F30" s="16"/>
    </row>
    <row r="31" spans="1:6" x14ac:dyDescent="0.2">
      <c r="A31" s="17" t="s">
        <v>170</v>
      </c>
      <c r="B31" s="27">
        <v>24</v>
      </c>
      <c r="C31" s="16">
        <v>407530312.98000002</v>
      </c>
      <c r="D31" s="16">
        <v>299109253.97000003</v>
      </c>
      <c r="E31" s="16">
        <v>198561574.44999999</v>
      </c>
      <c r="F31" s="16">
        <v>101241309.15000001</v>
      </c>
    </row>
    <row r="32" spans="1:6" x14ac:dyDescent="0.2">
      <c r="A32" s="17" t="s">
        <v>171</v>
      </c>
      <c r="B32" s="27">
        <v>25</v>
      </c>
      <c r="C32" s="16">
        <v>400241550.57999998</v>
      </c>
      <c r="D32" s="16">
        <v>294332918.56</v>
      </c>
      <c r="E32" s="16">
        <v>195635648.56</v>
      </c>
      <c r="F32" s="16">
        <v>100121769.48</v>
      </c>
    </row>
    <row r="33" spans="1:6" x14ac:dyDescent="0.2">
      <c r="A33" s="17" t="s">
        <v>172</v>
      </c>
      <c r="B33" s="27">
        <v>26</v>
      </c>
      <c r="C33" s="16"/>
      <c r="D33" s="16"/>
      <c r="E33" s="16"/>
      <c r="F33" s="16"/>
    </row>
    <row r="34" spans="1:6" x14ac:dyDescent="0.2">
      <c r="A34" s="17" t="s">
        <v>173</v>
      </c>
      <c r="B34" s="27">
        <v>27</v>
      </c>
      <c r="C34" s="16">
        <v>400241550.57999998</v>
      </c>
      <c r="D34" s="16">
        <v>294332918.56</v>
      </c>
      <c r="E34" s="16">
        <v>195635648.56</v>
      </c>
      <c r="F34" s="16">
        <v>100121769.48</v>
      </c>
    </row>
    <row r="35" spans="1:6" x14ac:dyDescent="0.2">
      <c r="A35" s="17" t="s">
        <v>174</v>
      </c>
      <c r="B35" s="27">
        <v>28</v>
      </c>
      <c r="C35" s="16"/>
      <c r="D35" s="16"/>
      <c r="E35" s="16"/>
      <c r="F35" s="16"/>
    </row>
    <row r="36" spans="1:6" x14ac:dyDescent="0.2">
      <c r="A36" s="17" t="s">
        <v>175</v>
      </c>
      <c r="B36" s="27">
        <v>29</v>
      </c>
      <c r="C36" s="16"/>
      <c r="D36" s="16"/>
      <c r="E36" s="16"/>
      <c r="F36" s="16"/>
    </row>
    <row r="37" spans="1:6" x14ac:dyDescent="0.2">
      <c r="A37" s="17" t="s">
        <v>176</v>
      </c>
      <c r="B37" s="27">
        <v>30</v>
      </c>
      <c r="C37" s="16"/>
      <c r="D37" s="16"/>
      <c r="E37" s="16"/>
      <c r="F37" s="16"/>
    </row>
    <row r="38" spans="1:6" x14ac:dyDescent="0.2">
      <c r="A38" s="17" t="s">
        <v>177</v>
      </c>
      <c r="B38" s="27">
        <v>31</v>
      </c>
      <c r="C38" s="16"/>
      <c r="D38" s="16"/>
      <c r="E38" s="16"/>
      <c r="F38" s="16"/>
    </row>
    <row r="39" spans="1:6" x14ac:dyDescent="0.2">
      <c r="A39" s="17" t="s">
        <v>178</v>
      </c>
      <c r="B39" s="27">
        <v>32</v>
      </c>
      <c r="C39" s="16"/>
      <c r="D39" s="16"/>
      <c r="E39" s="16"/>
      <c r="F39" s="16"/>
    </row>
    <row r="40" spans="1:6" x14ac:dyDescent="0.2">
      <c r="A40" s="17" t="s">
        <v>179</v>
      </c>
      <c r="B40" s="27">
        <v>33</v>
      </c>
      <c r="C40" s="16"/>
      <c r="D40" s="16"/>
      <c r="E40" s="16"/>
      <c r="F40" s="16"/>
    </row>
    <row r="41" spans="1:6" x14ac:dyDescent="0.2">
      <c r="A41" s="17" t="s">
        <v>180</v>
      </c>
      <c r="B41" s="27">
        <v>34</v>
      </c>
      <c r="C41" s="16"/>
      <c r="D41" s="16"/>
      <c r="E41" s="16"/>
      <c r="F41" s="16"/>
    </row>
    <row r="42" spans="1:6" x14ac:dyDescent="0.2">
      <c r="A42" s="17" t="s">
        <v>181</v>
      </c>
      <c r="B42" s="27">
        <v>35</v>
      </c>
      <c r="C42" s="16"/>
      <c r="D42" s="16"/>
      <c r="E42" s="16"/>
      <c r="F42" s="16"/>
    </row>
    <row r="43" spans="1:6" x14ac:dyDescent="0.2">
      <c r="A43" s="17" t="s">
        <v>182</v>
      </c>
      <c r="B43" s="27">
        <v>36</v>
      </c>
      <c r="C43" s="16">
        <v>7288762.4000000004</v>
      </c>
      <c r="D43" s="16">
        <v>4720548.5999999996</v>
      </c>
      <c r="E43" s="16">
        <v>2925925.89</v>
      </c>
      <c r="F43" s="16">
        <v>1119539.67</v>
      </c>
    </row>
    <row r="44" spans="1:6" x14ac:dyDescent="0.2">
      <c r="A44" s="17" t="s">
        <v>183</v>
      </c>
      <c r="B44" s="27">
        <v>37</v>
      </c>
      <c r="C44" s="16">
        <v>-16737476.439999999</v>
      </c>
      <c r="D44" s="16">
        <v>-8056120.3600000003</v>
      </c>
      <c r="E44" s="16">
        <v>-5454090.2000000002</v>
      </c>
      <c r="F44" s="16">
        <v>-2186737.66</v>
      </c>
    </row>
    <row r="45" spans="1:6" x14ac:dyDescent="0.2">
      <c r="A45" s="17" t="s">
        <v>184</v>
      </c>
      <c r="B45" s="27">
        <v>38</v>
      </c>
      <c r="C45" s="16">
        <v>-117684.91</v>
      </c>
      <c r="D45" s="16">
        <v>-87861.87</v>
      </c>
      <c r="E45" s="16">
        <v>-58238.82</v>
      </c>
      <c r="F45" s="16">
        <v>-29218.2</v>
      </c>
    </row>
    <row r="46" spans="1:6" x14ac:dyDescent="0.2">
      <c r="A46" s="17" t="s">
        <v>185</v>
      </c>
      <c r="B46" s="27">
        <v>39</v>
      </c>
      <c r="C46" s="16"/>
      <c r="D46" s="16"/>
      <c r="E46" s="16"/>
      <c r="F46" s="16"/>
    </row>
    <row r="47" spans="1:6" x14ac:dyDescent="0.2">
      <c r="A47" s="17" t="s">
        <v>186</v>
      </c>
      <c r="B47" s="27">
        <v>40</v>
      </c>
      <c r="C47" s="16"/>
      <c r="D47" s="16"/>
      <c r="E47" s="16"/>
      <c r="F47" s="16"/>
    </row>
    <row r="48" spans="1:6" x14ac:dyDescent="0.2">
      <c r="A48" s="17" t="s">
        <v>187</v>
      </c>
      <c r="B48" s="27">
        <v>41</v>
      </c>
      <c r="C48" s="16">
        <v>-47156.44</v>
      </c>
      <c r="D48" s="16">
        <v>-36170.400000000001</v>
      </c>
      <c r="E48" s="16">
        <v>-25552.25</v>
      </c>
      <c r="F48" s="16">
        <v>-14510.95</v>
      </c>
    </row>
    <row r="49" spans="1:6" x14ac:dyDescent="0.2">
      <c r="A49" s="17" t="s">
        <v>188</v>
      </c>
      <c r="B49" s="27">
        <v>42</v>
      </c>
      <c r="C49" s="16"/>
      <c r="D49" s="16"/>
      <c r="E49" s="16"/>
      <c r="F49" s="16"/>
    </row>
    <row r="50" spans="1:6" x14ac:dyDescent="0.2">
      <c r="A50" s="17" t="s">
        <v>189</v>
      </c>
      <c r="B50" s="27">
        <v>43</v>
      </c>
      <c r="C50" s="16">
        <v>-16572635.09</v>
      </c>
      <c r="D50" s="16">
        <v>-7932088.0899999999</v>
      </c>
      <c r="E50" s="16">
        <v>-5370299.1299999999</v>
      </c>
      <c r="F50" s="16">
        <v>-2143008.5099999998</v>
      </c>
    </row>
    <row r="51" spans="1:6" x14ac:dyDescent="0.2">
      <c r="A51" s="17" t="s">
        <v>190</v>
      </c>
      <c r="B51" s="27">
        <v>44</v>
      </c>
      <c r="C51" s="16">
        <v>-4761354.9400000004</v>
      </c>
      <c r="D51" s="16">
        <v>-5379734.4400000004</v>
      </c>
      <c r="E51" s="16">
        <v>3271859.56</v>
      </c>
      <c r="F51" s="16">
        <v>3287019.56</v>
      </c>
    </row>
    <row r="52" spans="1:6" x14ac:dyDescent="0.2">
      <c r="A52" s="17" t="s">
        <v>191</v>
      </c>
      <c r="B52" s="27">
        <v>45</v>
      </c>
      <c r="C52" s="16"/>
      <c r="D52" s="16"/>
      <c r="E52" s="16"/>
      <c r="F52" s="16"/>
    </row>
    <row r="53" spans="1:6" x14ac:dyDescent="0.2">
      <c r="A53" s="17" t="s">
        <v>192</v>
      </c>
      <c r="B53" s="27">
        <v>46</v>
      </c>
      <c r="C53" s="16">
        <v>-159915492</v>
      </c>
      <c r="D53" s="16">
        <v>-8651594</v>
      </c>
      <c r="E53" s="16">
        <v>0</v>
      </c>
      <c r="F53" s="16">
        <v>0</v>
      </c>
    </row>
    <row r="54" spans="1:6" x14ac:dyDescent="0.2">
      <c r="A54" s="17" t="s">
        <v>193</v>
      </c>
      <c r="B54" s="27">
        <v>47</v>
      </c>
      <c r="C54" s="16"/>
      <c r="D54" s="16"/>
      <c r="E54" s="16"/>
      <c r="F54" s="16"/>
    </row>
    <row r="55" spans="1:6" x14ac:dyDescent="0.2">
      <c r="A55" s="17" t="s">
        <v>194</v>
      </c>
      <c r="B55" s="27">
        <v>48</v>
      </c>
      <c r="C55" s="16">
        <v>154550917.56</v>
      </c>
      <c r="D55" s="16">
        <v>3287019.56</v>
      </c>
      <c r="E55" s="16">
        <v>3287019.56</v>
      </c>
      <c r="F55" s="16">
        <v>3287019.56</v>
      </c>
    </row>
    <row r="56" spans="1:6" x14ac:dyDescent="0.2">
      <c r="A56" s="17" t="s">
        <v>195</v>
      </c>
      <c r="B56" s="27">
        <v>49</v>
      </c>
      <c r="C56" s="16">
        <v>603219.5</v>
      </c>
      <c r="D56" s="16">
        <v>40626.81</v>
      </c>
      <c r="E56" s="16">
        <v>-15160</v>
      </c>
      <c r="F56" s="16"/>
    </row>
    <row r="57" spans="1:6" x14ac:dyDescent="0.2">
      <c r="A57" s="17" t="s">
        <v>196</v>
      </c>
      <c r="B57" s="27">
        <v>50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197</v>
      </c>
      <c r="B58" s="27">
        <v>51</v>
      </c>
      <c r="C58" s="16"/>
      <c r="D58" s="16"/>
      <c r="E58" s="16"/>
      <c r="F58" s="16"/>
    </row>
    <row r="59" spans="1:6" x14ac:dyDescent="0.2">
      <c r="A59" s="17" t="s">
        <v>198</v>
      </c>
      <c r="B59" s="27">
        <v>52</v>
      </c>
      <c r="C59" s="16"/>
      <c r="D59" s="16"/>
      <c r="E59" s="16"/>
      <c r="F59" s="16"/>
    </row>
    <row r="60" spans="1:6" x14ac:dyDescent="0.2">
      <c r="A60" s="17" t="s">
        <v>199</v>
      </c>
      <c r="B60" s="27">
        <v>53</v>
      </c>
      <c r="C60" s="16"/>
      <c r="D60" s="16"/>
      <c r="E60" s="16"/>
      <c r="F60" s="16"/>
    </row>
    <row r="61" spans="1:6" x14ac:dyDescent="0.2">
      <c r="A61" s="17" t="s">
        <v>200</v>
      </c>
      <c r="B61" s="27">
        <v>54</v>
      </c>
      <c r="C61" s="16"/>
      <c r="D61" s="16"/>
      <c r="E61" s="16"/>
      <c r="F61" s="16"/>
    </row>
    <row r="62" spans="1:6" x14ac:dyDescent="0.2">
      <c r="A62" s="17" t="s">
        <v>201</v>
      </c>
      <c r="B62" s="27">
        <v>55</v>
      </c>
      <c r="C62" s="16"/>
      <c r="D62" s="16"/>
      <c r="E62" s="16"/>
      <c r="F62" s="16"/>
    </row>
    <row r="63" spans="1:6" x14ac:dyDescent="0.2">
      <c r="A63" s="17" t="s">
        <v>202</v>
      </c>
      <c r="B63" s="27">
        <v>56</v>
      </c>
      <c r="C63" s="16"/>
      <c r="D63" s="16"/>
      <c r="E63" s="16"/>
      <c r="F63" s="16"/>
    </row>
    <row r="64" spans="1:6" x14ac:dyDescent="0.2">
      <c r="A64" s="17" t="s">
        <v>203</v>
      </c>
      <c r="B64" s="27">
        <v>57</v>
      </c>
      <c r="C64" s="16">
        <v>0</v>
      </c>
      <c r="D64" s="16">
        <v>0</v>
      </c>
      <c r="E64" s="16">
        <v>0</v>
      </c>
      <c r="F64" s="16">
        <v>0</v>
      </c>
    </row>
    <row r="65" spans="1:6" x14ac:dyDescent="0.2">
      <c r="A65" s="17" t="s">
        <v>204</v>
      </c>
      <c r="B65" s="27">
        <v>58</v>
      </c>
      <c r="C65" s="16"/>
      <c r="D65" s="16"/>
      <c r="E65" s="16"/>
      <c r="F65" s="16"/>
    </row>
    <row r="66" spans="1:6" x14ac:dyDescent="0.2">
      <c r="A66" s="17" t="s">
        <v>205</v>
      </c>
      <c r="B66" s="27">
        <v>59</v>
      </c>
      <c r="C66" s="16">
        <v>-132831.10999999999</v>
      </c>
      <c r="D66" s="16">
        <v>-121253.23</v>
      </c>
      <c r="E66" s="16">
        <v>-91149.2</v>
      </c>
      <c r="F66" s="16">
        <v>-82100.639999999999</v>
      </c>
    </row>
    <row r="67" spans="1:6" x14ac:dyDescent="0.2">
      <c r="A67" s="17" t="s">
        <v>206</v>
      </c>
      <c r="B67" s="27">
        <v>60</v>
      </c>
      <c r="C67" s="16"/>
      <c r="D67" s="16"/>
      <c r="E67" s="16"/>
      <c r="F67" s="16"/>
    </row>
    <row r="68" spans="1:6" x14ac:dyDescent="0.2">
      <c r="A68" s="17" t="s">
        <v>207</v>
      </c>
      <c r="B68" s="27">
        <v>61</v>
      </c>
      <c r="C68" s="16">
        <v>10187162.35</v>
      </c>
      <c r="D68" s="16">
        <v>6505300</v>
      </c>
      <c r="E68" s="16">
        <v>4398471.24</v>
      </c>
      <c r="F68" s="16">
        <v>2322119.2799999998</v>
      </c>
    </row>
    <row r="69" spans="1:6" x14ac:dyDescent="0.2">
      <c r="A69" s="17" t="s">
        <v>208</v>
      </c>
      <c r="B69" s="27">
        <v>62</v>
      </c>
      <c r="C69" s="16">
        <v>-2632452.81</v>
      </c>
      <c r="D69" s="16">
        <v>-1644837.66</v>
      </c>
      <c r="E69" s="16">
        <v>-1367020</v>
      </c>
      <c r="F69" s="16">
        <v>-1306945.96</v>
      </c>
    </row>
    <row r="70" spans="1:6" x14ac:dyDescent="0.2">
      <c r="A70" s="17" t="s">
        <v>24</v>
      </c>
      <c r="B70" s="27">
        <v>63</v>
      </c>
      <c r="C70" s="16">
        <v>-623963902.53999996</v>
      </c>
      <c r="D70" s="16">
        <v>-463583198.5</v>
      </c>
      <c r="E70" s="16">
        <v>-319997983.73000002</v>
      </c>
      <c r="F70" s="16">
        <v>-164004072.31999999</v>
      </c>
    </row>
    <row r="71" spans="1:6" x14ac:dyDescent="0.2">
      <c r="A71" s="17" t="s">
        <v>209</v>
      </c>
      <c r="B71" s="27">
        <v>64</v>
      </c>
      <c r="C71" s="16">
        <v>-420478032.12</v>
      </c>
      <c r="D71" s="16">
        <v>-305722490.99000001</v>
      </c>
      <c r="E71" s="16">
        <v>-209711153.49000001</v>
      </c>
      <c r="F71" s="16">
        <v>-106439405.12</v>
      </c>
    </row>
    <row r="72" spans="1:6" x14ac:dyDescent="0.2">
      <c r="A72" s="17" t="s">
        <v>210</v>
      </c>
      <c r="B72" s="27">
        <v>65</v>
      </c>
      <c r="C72" s="16">
        <v>-293572020</v>
      </c>
      <c r="D72" s="16">
        <v>-215976555</v>
      </c>
      <c r="E72" s="16">
        <v>-147432533</v>
      </c>
      <c r="F72" s="16">
        <v>-73701535</v>
      </c>
    </row>
    <row r="73" spans="1:6" x14ac:dyDescent="0.2">
      <c r="A73" s="17" t="s">
        <v>211</v>
      </c>
      <c r="B73" s="27">
        <v>66</v>
      </c>
      <c r="C73" s="16">
        <v>-93612475.159999996</v>
      </c>
      <c r="D73" s="16">
        <v>-70353702</v>
      </c>
      <c r="E73" s="16">
        <v>-48116070</v>
      </c>
      <c r="F73" s="16">
        <v>-24064184</v>
      </c>
    </row>
    <row r="74" spans="1:6" x14ac:dyDescent="0.2">
      <c r="A74" s="17" t="s">
        <v>212</v>
      </c>
      <c r="B74" s="27">
        <v>67</v>
      </c>
      <c r="C74" s="16">
        <v>-4993089</v>
      </c>
      <c r="D74" s="16">
        <v>-3757469</v>
      </c>
      <c r="E74" s="16">
        <v>-2575710</v>
      </c>
      <c r="F74" s="16">
        <v>-1169504</v>
      </c>
    </row>
    <row r="75" spans="1:6" x14ac:dyDescent="0.2">
      <c r="A75" s="17" t="s">
        <v>213</v>
      </c>
      <c r="B75" s="27">
        <v>68</v>
      </c>
      <c r="C75" s="16">
        <v>0</v>
      </c>
      <c r="D75" s="16">
        <v>0</v>
      </c>
      <c r="E75" s="16">
        <v>0</v>
      </c>
      <c r="F75" s="16">
        <v>0</v>
      </c>
    </row>
    <row r="76" spans="1:6" x14ac:dyDescent="0.2">
      <c r="A76" s="17" t="s">
        <v>214</v>
      </c>
      <c r="B76" s="27">
        <v>69</v>
      </c>
      <c r="C76" s="16"/>
      <c r="D76" s="16"/>
      <c r="E76" s="16"/>
      <c r="F76" s="16"/>
    </row>
    <row r="77" spans="1:6" x14ac:dyDescent="0.2">
      <c r="A77" s="17" t="s">
        <v>215</v>
      </c>
      <c r="B77" s="27">
        <v>70</v>
      </c>
      <c r="C77" s="16">
        <v>-28300447.960000001</v>
      </c>
      <c r="D77" s="16">
        <v>-15634764.99</v>
      </c>
      <c r="E77" s="16">
        <v>-11586840.49</v>
      </c>
      <c r="F77" s="16">
        <v>-7504182.1200000001</v>
      </c>
    </row>
    <row r="78" spans="1:6" x14ac:dyDescent="0.2">
      <c r="A78" s="17" t="s">
        <v>216</v>
      </c>
      <c r="B78" s="27">
        <v>71</v>
      </c>
      <c r="C78" s="16">
        <v>-203485870.41999999</v>
      </c>
      <c r="D78" s="16">
        <v>-157860707.50999999</v>
      </c>
      <c r="E78" s="16">
        <v>-110286830.23999999</v>
      </c>
      <c r="F78" s="16">
        <v>-57564667.200000003</v>
      </c>
    </row>
    <row r="79" spans="1:6" x14ac:dyDescent="0.2">
      <c r="A79" s="17" t="s">
        <v>217</v>
      </c>
      <c r="B79" s="27">
        <v>72</v>
      </c>
      <c r="C79" s="16">
        <v>-69711880.090000004</v>
      </c>
      <c r="D79" s="16">
        <v>-40591766.43</v>
      </c>
      <c r="E79" s="16">
        <v>-24242817.059999999</v>
      </c>
      <c r="F79" s="16">
        <v>-6133331.3700000001</v>
      </c>
    </row>
    <row r="80" spans="1:6" x14ac:dyDescent="0.2">
      <c r="A80" s="17" t="s">
        <v>218</v>
      </c>
      <c r="B80" s="27">
        <v>73</v>
      </c>
      <c r="C80" s="16">
        <v>-5566551.6799999997</v>
      </c>
      <c r="D80" s="16">
        <v>-3421255.48</v>
      </c>
      <c r="E80" s="16">
        <v>-2726588.33</v>
      </c>
      <c r="F80" s="16">
        <v>-1016473.57</v>
      </c>
    </row>
    <row r="81" spans="1:6" x14ac:dyDescent="0.2">
      <c r="A81" s="17" t="s">
        <v>219</v>
      </c>
      <c r="B81" s="27">
        <v>74</v>
      </c>
      <c r="C81" s="16">
        <v>-14687523.949999999</v>
      </c>
      <c r="D81" s="16">
        <v>-18378128.109999999</v>
      </c>
      <c r="E81" s="16">
        <v>-4934374.4000000004</v>
      </c>
      <c r="F81" s="16">
        <v>-2282786.71</v>
      </c>
    </row>
    <row r="82" spans="1:6" x14ac:dyDescent="0.2">
      <c r="A82" s="17" t="s">
        <v>220</v>
      </c>
      <c r="B82" s="27">
        <v>75</v>
      </c>
      <c r="C82" s="16">
        <v>-30850040.280000001</v>
      </c>
      <c r="D82" s="16">
        <v>-23076225.100000001</v>
      </c>
      <c r="E82" s="16">
        <v>-12587515.630000001</v>
      </c>
      <c r="F82" s="16">
        <v>-5146568.71</v>
      </c>
    </row>
    <row r="83" spans="1:6" x14ac:dyDescent="0.2">
      <c r="A83" s="17" t="s">
        <v>221</v>
      </c>
      <c r="B83" s="27">
        <v>76</v>
      </c>
      <c r="C83" s="16">
        <v>-42533329.590000004</v>
      </c>
      <c r="D83" s="16">
        <v>-37634880.07</v>
      </c>
      <c r="E83" s="16">
        <v>-20478444.09</v>
      </c>
      <c r="F83" s="16">
        <v>-10418347.289999999</v>
      </c>
    </row>
    <row r="84" spans="1:6" x14ac:dyDescent="0.2">
      <c r="A84" s="17" t="s">
        <v>222</v>
      </c>
      <c r="B84" s="27">
        <v>77</v>
      </c>
      <c r="C84" s="16">
        <v>-40136544.829999998</v>
      </c>
      <c r="D84" s="16">
        <v>-34758452.32</v>
      </c>
      <c r="E84" s="16">
        <v>-45317090.729999997</v>
      </c>
      <c r="F84" s="16">
        <v>-32567159.550000001</v>
      </c>
    </row>
    <row r="85" spans="1:6" x14ac:dyDescent="0.2">
      <c r="A85" s="17" t="s">
        <v>25</v>
      </c>
      <c r="B85" s="27">
        <v>78</v>
      </c>
      <c r="C85" s="16">
        <v>-51890079.920000002</v>
      </c>
      <c r="D85" s="16">
        <v>-38138450.030000001</v>
      </c>
      <c r="E85" s="16">
        <v>-24316561.879999999</v>
      </c>
      <c r="F85" s="16">
        <v>-12497169.550000001</v>
      </c>
    </row>
    <row r="86" spans="1:6" x14ac:dyDescent="0.2">
      <c r="A86" s="17" t="s">
        <v>223</v>
      </c>
      <c r="B86" s="27">
        <v>79</v>
      </c>
      <c r="C86" s="16">
        <v>-22693786.949999999</v>
      </c>
      <c r="D86" s="16">
        <v>-16982777.059999999</v>
      </c>
      <c r="E86" s="16">
        <v>-11138059.880000001</v>
      </c>
      <c r="F86" s="16">
        <v>-6189427.5499999998</v>
      </c>
    </row>
    <row r="87" spans="1:6" x14ac:dyDescent="0.2">
      <c r="A87" s="17" t="s">
        <v>224</v>
      </c>
      <c r="B87" s="27">
        <v>80</v>
      </c>
      <c r="C87" s="16"/>
      <c r="D87" s="16"/>
      <c r="E87" s="16"/>
      <c r="F87" s="16"/>
    </row>
    <row r="88" spans="1:6" x14ac:dyDescent="0.2">
      <c r="A88" s="17" t="s">
        <v>225</v>
      </c>
      <c r="B88" s="27">
        <v>81</v>
      </c>
      <c r="C88" s="16">
        <v>-29196292.969999999</v>
      </c>
      <c r="D88" s="16">
        <v>-21155672.969999999</v>
      </c>
      <c r="E88" s="16">
        <v>-13178502</v>
      </c>
      <c r="F88" s="16">
        <v>-6307742</v>
      </c>
    </row>
    <row r="89" spans="1:6" x14ac:dyDescent="0.2">
      <c r="A89" s="17" t="s">
        <v>26</v>
      </c>
      <c r="B89" s="27">
        <v>82</v>
      </c>
      <c r="C89" s="16">
        <v>3399000</v>
      </c>
      <c r="D89" s="16">
        <v>3399000</v>
      </c>
      <c r="E89" s="16">
        <v>1612900</v>
      </c>
      <c r="F89" s="16">
        <v>686289</v>
      </c>
    </row>
    <row r="90" spans="1:6" x14ac:dyDescent="0.2">
      <c r="A90" s="17" t="s">
        <v>226</v>
      </c>
      <c r="B90" s="27">
        <v>83</v>
      </c>
      <c r="C90" s="16">
        <v>-1094391669.3299999</v>
      </c>
      <c r="D90" s="16">
        <v>-949375765.33000004</v>
      </c>
      <c r="E90" s="16">
        <v>-593394690.50999999</v>
      </c>
      <c r="F90" s="16">
        <v>-304346845.83999997</v>
      </c>
    </row>
    <row r="91" spans="1:6" x14ac:dyDescent="0.2">
      <c r="A91" s="17" t="s">
        <v>227</v>
      </c>
      <c r="B91" s="27">
        <v>84</v>
      </c>
      <c r="C91" s="16">
        <v>-1094391669.3299999</v>
      </c>
      <c r="D91" s="16">
        <v>-949375765.33000004</v>
      </c>
      <c r="E91" s="16">
        <v>-593394690.50999999</v>
      </c>
      <c r="F91" s="16">
        <v>-304346845.83999997</v>
      </c>
    </row>
    <row r="92" spans="1:6" x14ac:dyDescent="0.2">
      <c r="A92" s="17" t="s">
        <v>228</v>
      </c>
      <c r="B92" s="27">
        <v>85</v>
      </c>
      <c r="C92" s="16"/>
      <c r="D92" s="16"/>
      <c r="E92" s="16"/>
      <c r="F92" s="16"/>
    </row>
    <row r="93" spans="1:6" x14ac:dyDescent="0.2">
      <c r="A93" s="17" t="s">
        <v>229</v>
      </c>
      <c r="B93" s="27">
        <v>86</v>
      </c>
      <c r="C93" s="16">
        <v>0</v>
      </c>
      <c r="D93" s="16">
        <v>0</v>
      </c>
      <c r="E93" s="16">
        <v>0</v>
      </c>
      <c r="F93" s="16">
        <v>0</v>
      </c>
    </row>
    <row r="94" spans="1:6" x14ac:dyDescent="0.2">
      <c r="A94" s="17" t="s">
        <v>230</v>
      </c>
      <c r="B94" s="27">
        <v>87</v>
      </c>
      <c r="C94" s="16">
        <v>-1094391669.3299999</v>
      </c>
      <c r="D94" s="16">
        <v>-949375765.33000004</v>
      </c>
      <c r="E94" s="16">
        <v>-593394690.50999999</v>
      </c>
      <c r="F94" s="16">
        <v>-304346845.83999997</v>
      </c>
    </row>
    <row r="95" spans="1:6" x14ac:dyDescent="0.2">
      <c r="A95" s="17" t="s">
        <v>231</v>
      </c>
      <c r="B95" s="27">
        <v>88</v>
      </c>
      <c r="C95" s="16"/>
      <c r="D95" s="16"/>
      <c r="E95" s="16"/>
      <c r="F95" s="16"/>
    </row>
    <row r="96" spans="1:6" x14ac:dyDescent="0.2">
      <c r="A96" s="17" t="s">
        <v>232</v>
      </c>
      <c r="B96" s="27">
        <v>89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233</v>
      </c>
      <c r="B97" s="27">
        <v>90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234</v>
      </c>
      <c r="B98" s="27">
        <v>91</v>
      </c>
      <c r="C98" s="16"/>
      <c r="D98" s="16"/>
      <c r="E98" s="16"/>
      <c r="F98" s="16"/>
    </row>
    <row r="99" spans="1:6" x14ac:dyDescent="0.2">
      <c r="A99" s="17" t="s">
        <v>235</v>
      </c>
      <c r="B99" s="27">
        <v>92</v>
      </c>
      <c r="C99" s="16"/>
      <c r="D99" s="16"/>
      <c r="E99" s="16"/>
      <c r="F99" s="16"/>
    </row>
    <row r="100" spans="1:6" x14ac:dyDescent="0.2">
      <c r="A100" s="17" t="s">
        <v>236</v>
      </c>
      <c r="B100" s="27">
        <v>93</v>
      </c>
      <c r="C100" s="16"/>
      <c r="D100" s="16"/>
      <c r="E100" s="16"/>
      <c r="F100" s="16"/>
    </row>
    <row r="101" spans="1:6" x14ac:dyDescent="0.2">
      <c r="A101" s="17" t="s">
        <v>237</v>
      </c>
      <c r="B101" s="27">
        <v>94</v>
      </c>
      <c r="C101" s="16"/>
      <c r="D101" s="16"/>
      <c r="E101" s="16"/>
      <c r="F101" s="16"/>
    </row>
    <row r="102" spans="1:6" x14ac:dyDescent="0.2">
      <c r="A102" s="17" t="s">
        <v>238</v>
      </c>
      <c r="B102" s="27">
        <v>95</v>
      </c>
      <c r="C102" s="16"/>
      <c r="D102" s="16"/>
      <c r="E102" s="16"/>
      <c r="F102" s="16"/>
    </row>
    <row r="103" spans="1:6" x14ac:dyDescent="0.2">
      <c r="A103" s="17" t="s">
        <v>239</v>
      </c>
      <c r="B103" s="27">
        <v>96</v>
      </c>
      <c r="C103" s="16"/>
      <c r="D103" s="16"/>
      <c r="E103" s="16"/>
      <c r="F103" s="16"/>
    </row>
    <row r="104" spans="1:6" x14ac:dyDescent="0.2">
      <c r="A104" s="17" t="s">
        <v>240</v>
      </c>
      <c r="B104" s="27">
        <v>97</v>
      </c>
      <c r="C104" s="16"/>
      <c r="D104" s="16"/>
      <c r="E104" s="16"/>
      <c r="F104" s="16"/>
    </row>
    <row r="105" spans="1:6" x14ac:dyDescent="0.2">
      <c r="A105" s="17" t="s">
        <v>27</v>
      </c>
      <c r="B105" s="27">
        <v>98</v>
      </c>
      <c r="C105" s="16"/>
      <c r="D105" s="16"/>
      <c r="E105" s="16"/>
      <c r="F105" s="16"/>
    </row>
    <row r="106" spans="1:6" x14ac:dyDescent="0.2">
      <c r="A106" s="17" t="s">
        <v>241</v>
      </c>
      <c r="B106" s="27">
        <v>99</v>
      </c>
      <c r="C106" s="16">
        <v>2288209088.5900002</v>
      </c>
      <c r="D106" s="16">
        <v>1479480379.6199999</v>
      </c>
      <c r="E106" s="16">
        <v>938713979.30999994</v>
      </c>
      <c r="F106" s="16">
        <v>403692823.29000002</v>
      </c>
    </row>
    <row r="107" spans="1:6" x14ac:dyDescent="0.2">
      <c r="A107" s="17" t="s">
        <v>242</v>
      </c>
      <c r="B107" s="27">
        <v>100</v>
      </c>
      <c r="C107" s="16">
        <v>-440427808.69999999</v>
      </c>
      <c r="D107" s="16">
        <v>-283789213.30000001</v>
      </c>
      <c r="E107" s="16">
        <v>-180362600.88999999</v>
      </c>
      <c r="F107" s="16">
        <v>-76708168.810000002</v>
      </c>
    </row>
    <row r="108" spans="1:6" x14ac:dyDescent="0.2">
      <c r="A108" s="17" t="s">
        <v>243</v>
      </c>
      <c r="B108" s="27">
        <v>101</v>
      </c>
      <c r="C108" s="16">
        <v>1847781279.8900001</v>
      </c>
      <c r="D108" s="16">
        <v>1195691166.3199999</v>
      </c>
      <c r="E108" s="16">
        <v>758351378.41999996</v>
      </c>
      <c r="F108" s="16">
        <v>326984654.48000002</v>
      </c>
    </row>
    <row r="109" spans="1:6" x14ac:dyDescent="0.2">
      <c r="A109" s="17" t="s">
        <v>244</v>
      </c>
      <c r="B109" s="27">
        <v>102</v>
      </c>
      <c r="C109" s="16"/>
      <c r="D109" s="16"/>
      <c r="E109" s="16"/>
      <c r="F109" s="16"/>
    </row>
    <row r="110" spans="1:6" ht="13.5" thickBot="1" x14ac:dyDescent="0.25">
      <c r="A110" s="18" t="s">
        <v>28</v>
      </c>
      <c r="B110" s="28">
        <v>103</v>
      </c>
      <c r="C110" s="19">
        <v>1847781279.8900001</v>
      </c>
      <c r="D110" s="19">
        <v>1195691166.3199999</v>
      </c>
      <c r="E110" s="19">
        <v>758351378.41999996</v>
      </c>
      <c r="F110" s="19">
        <v>326984654.48000002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52" bottom="0.52" header="0.51181102362204722" footer="0.51181102362204722"/>
  <pageSetup paperSize="9" scale="55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showGridLines="0" workbookViewId="0"/>
  </sheetViews>
  <sheetFormatPr defaultRowHeight="12.75" x14ac:dyDescent="0.2"/>
  <cols>
    <col min="1" max="1" width="54.85546875" style="2" customWidth="1"/>
    <col min="2" max="2" width="3.7109375" style="2" customWidth="1"/>
    <col min="3" max="3" width="13.7109375" style="2" customWidth="1"/>
    <col min="4" max="4" width="16.42578125" style="2" bestFit="1" customWidth="1"/>
    <col min="5" max="5" width="14" style="2" bestFit="1" customWidth="1"/>
    <col min="6" max="6" width="14.42578125" style="2" bestFit="1" customWidth="1"/>
    <col min="7" max="7" width="14" style="2" bestFit="1" customWidth="1"/>
    <col min="8" max="8" width="13.140625" style="2" bestFit="1" customWidth="1"/>
    <col min="9" max="9" width="0" style="2" hidden="1" customWidth="1"/>
    <col min="10" max="16384" width="9.140625" style="2"/>
  </cols>
  <sheetData>
    <row r="1" spans="1:9" x14ac:dyDescent="0.2">
      <c r="H1" s="2" t="s">
        <v>281</v>
      </c>
    </row>
    <row r="3" spans="1:9" ht="18" x14ac:dyDescent="0.25">
      <c r="A3" s="343" t="s">
        <v>270</v>
      </c>
      <c r="B3" s="343"/>
      <c r="C3" s="343"/>
      <c r="D3" s="343"/>
      <c r="E3" s="343"/>
      <c r="F3" s="343"/>
      <c r="G3" s="343"/>
      <c r="H3" s="343"/>
    </row>
    <row r="4" spans="1:9" ht="18" x14ac:dyDescent="0.25">
      <c r="A4" s="93"/>
      <c r="B4" s="93"/>
      <c r="C4" s="93"/>
      <c r="D4" s="93"/>
      <c r="E4" s="93"/>
      <c r="F4" s="93"/>
      <c r="G4" s="93"/>
      <c r="H4" s="93"/>
    </row>
    <row r="5" spans="1:9" x14ac:dyDescent="0.2">
      <c r="A5" s="344">
        <v>40543</v>
      </c>
      <c r="B5" s="344"/>
      <c r="C5" s="344"/>
      <c r="D5" s="344"/>
      <c r="E5" s="344"/>
      <c r="F5" s="344"/>
      <c r="G5" s="344"/>
      <c r="H5" s="344"/>
    </row>
    <row r="7" spans="1:9" ht="13.5" thickBot="1" x14ac:dyDescent="0.25">
      <c r="H7" s="35" t="s">
        <v>274</v>
      </c>
    </row>
    <row r="8" spans="1:9" ht="77.25" thickBot="1" x14ac:dyDescent="0.25">
      <c r="A8" s="40"/>
      <c r="B8" s="52" t="s">
        <v>276</v>
      </c>
      <c r="C8" s="52" t="s">
        <v>38</v>
      </c>
      <c r="D8" s="52" t="s">
        <v>42</v>
      </c>
      <c r="E8" s="52" t="s">
        <v>249</v>
      </c>
      <c r="F8" s="52" t="s">
        <v>250</v>
      </c>
      <c r="G8" s="52" t="s">
        <v>251</v>
      </c>
      <c r="H8" s="53" t="s">
        <v>252</v>
      </c>
    </row>
    <row r="9" spans="1:9" ht="13.5" thickBot="1" x14ac:dyDescent="0.25">
      <c r="A9" s="56" t="s">
        <v>253</v>
      </c>
      <c r="B9" s="54">
        <v>1</v>
      </c>
      <c r="C9" s="204">
        <v>146927440.90140995</v>
      </c>
      <c r="D9" s="204">
        <v>145070714.66160995</v>
      </c>
      <c r="E9" s="204">
        <v>1856726.2398000003</v>
      </c>
      <c r="F9" s="205">
        <v>0</v>
      </c>
      <c r="G9" s="205">
        <v>0</v>
      </c>
      <c r="H9" s="206">
        <v>0</v>
      </c>
    </row>
    <row r="10" spans="1:9" ht="13.5" thickBot="1" x14ac:dyDescent="0.25">
      <c r="A10" s="57" t="s">
        <v>254</v>
      </c>
      <c r="B10" s="43">
        <v>2</v>
      </c>
      <c r="C10" s="207">
        <v>0</v>
      </c>
      <c r="D10" s="207">
        <v>0</v>
      </c>
      <c r="E10" s="207">
        <v>0</v>
      </c>
      <c r="F10" s="208">
        <v>0</v>
      </c>
      <c r="G10" s="208">
        <v>0</v>
      </c>
      <c r="H10" s="209">
        <v>0</v>
      </c>
      <c r="I10" s="2" t="s">
        <v>277</v>
      </c>
    </row>
    <row r="11" spans="1:9" x14ac:dyDescent="0.2">
      <c r="A11" s="36" t="s">
        <v>255</v>
      </c>
      <c r="B11" s="48">
        <v>3</v>
      </c>
      <c r="C11" s="210">
        <v>0</v>
      </c>
      <c r="D11" s="210">
        <v>0</v>
      </c>
      <c r="E11" s="210">
        <v>0</v>
      </c>
      <c r="F11" s="211">
        <v>0</v>
      </c>
      <c r="G11" s="211">
        <v>0</v>
      </c>
      <c r="H11" s="212">
        <v>0</v>
      </c>
    </row>
    <row r="12" spans="1:9" x14ac:dyDescent="0.2">
      <c r="A12" s="37" t="s">
        <v>256</v>
      </c>
      <c r="B12" s="42">
        <v>4</v>
      </c>
      <c r="C12" s="213">
        <v>0</v>
      </c>
      <c r="D12" s="213">
        <v>0</v>
      </c>
      <c r="E12" s="213">
        <v>0</v>
      </c>
      <c r="F12" s="214">
        <v>0</v>
      </c>
      <c r="G12" s="214">
        <v>0</v>
      </c>
      <c r="H12" s="215">
        <v>0</v>
      </c>
    </row>
    <row r="13" spans="1:9" ht="13.5" thickBot="1" x14ac:dyDescent="0.25">
      <c r="A13" s="38" t="s">
        <v>257</v>
      </c>
      <c r="B13" s="49">
        <v>5</v>
      </c>
      <c r="C13" s="216">
        <v>0</v>
      </c>
      <c r="D13" s="216">
        <v>0</v>
      </c>
      <c r="E13" s="216">
        <v>0</v>
      </c>
      <c r="F13" s="217">
        <v>0</v>
      </c>
      <c r="G13" s="217">
        <v>0</v>
      </c>
      <c r="H13" s="218">
        <v>0</v>
      </c>
    </row>
    <row r="14" spans="1:9" s="12" customFormat="1" x14ac:dyDescent="0.2">
      <c r="A14" s="39" t="s">
        <v>258</v>
      </c>
      <c r="B14" s="43">
        <v>6</v>
      </c>
      <c r="C14" s="211">
        <v>0</v>
      </c>
      <c r="D14" s="219">
        <v>0</v>
      </c>
      <c r="E14" s="219">
        <v>0</v>
      </c>
      <c r="F14" s="219">
        <v>0</v>
      </c>
      <c r="G14" s="219">
        <v>0</v>
      </c>
      <c r="H14" s="220">
        <v>0</v>
      </c>
    </row>
    <row r="15" spans="1:9" s="12" customFormat="1" x14ac:dyDescent="0.2">
      <c r="A15" s="37" t="s">
        <v>259</v>
      </c>
      <c r="B15" s="47">
        <v>7</v>
      </c>
      <c r="C15" s="221">
        <v>0</v>
      </c>
      <c r="D15" s="214">
        <v>0</v>
      </c>
      <c r="E15" s="214">
        <v>0</v>
      </c>
      <c r="F15" s="214">
        <v>0</v>
      </c>
      <c r="G15" s="214">
        <v>0</v>
      </c>
      <c r="H15" s="215">
        <v>0</v>
      </c>
    </row>
    <row r="16" spans="1:9" s="232" customFormat="1" x14ac:dyDescent="0.2">
      <c r="A16" s="37" t="s">
        <v>260</v>
      </c>
      <c r="B16" s="47">
        <v>8</v>
      </c>
      <c r="C16" s="229">
        <v>0</v>
      </c>
      <c r="D16" s="230">
        <v>0</v>
      </c>
      <c r="E16" s="230">
        <v>0</v>
      </c>
      <c r="F16" s="230">
        <v>0</v>
      </c>
      <c r="G16" s="230">
        <v>0</v>
      </c>
      <c r="H16" s="231">
        <v>0</v>
      </c>
    </row>
    <row r="17" spans="1:9" ht="13.5" thickBot="1" x14ac:dyDescent="0.25">
      <c r="A17" s="225" t="s">
        <v>261</v>
      </c>
      <c r="B17" s="42">
        <v>9</v>
      </c>
      <c r="C17" s="226">
        <v>0</v>
      </c>
      <c r="D17" s="227">
        <v>0</v>
      </c>
      <c r="E17" s="227">
        <v>0</v>
      </c>
      <c r="F17" s="227">
        <v>0</v>
      </c>
      <c r="G17" s="227">
        <v>0</v>
      </c>
      <c r="H17" s="228">
        <v>0</v>
      </c>
    </row>
    <row r="18" spans="1:9" ht="13.5" thickBot="1" x14ac:dyDescent="0.25">
      <c r="A18" s="55" t="s">
        <v>262</v>
      </c>
      <c r="B18" s="43">
        <v>10</v>
      </c>
      <c r="C18" s="247">
        <v>146927440.90140995</v>
      </c>
      <c r="D18" s="252">
        <v>145070714.66160995</v>
      </c>
      <c r="E18" s="240">
        <v>1856726.2398000003</v>
      </c>
      <c r="F18" s="205">
        <v>0</v>
      </c>
      <c r="G18" s="205">
        <v>0</v>
      </c>
      <c r="H18" s="222">
        <v>0</v>
      </c>
      <c r="I18" s="2" t="s">
        <v>278</v>
      </c>
    </row>
    <row r="19" spans="1:9" x14ac:dyDescent="0.2">
      <c r="A19" s="36" t="s">
        <v>263</v>
      </c>
      <c r="B19" s="233">
        <v>11</v>
      </c>
      <c r="C19" s="248">
        <v>141343675.88078997</v>
      </c>
      <c r="D19" s="253">
        <v>141057490.26008996</v>
      </c>
      <c r="E19" s="241">
        <v>286185.62069999968</v>
      </c>
      <c r="F19" s="236">
        <v>0</v>
      </c>
      <c r="G19" s="211">
        <v>0</v>
      </c>
      <c r="H19" s="212">
        <v>0</v>
      </c>
    </row>
    <row r="20" spans="1:9" x14ac:dyDescent="0.2">
      <c r="A20" s="37" t="s">
        <v>264</v>
      </c>
      <c r="B20" s="234">
        <v>12</v>
      </c>
      <c r="C20" s="249">
        <v>138008103.84749997</v>
      </c>
      <c r="D20" s="254">
        <v>138008103.84749997</v>
      </c>
      <c r="E20" s="242">
        <v>0</v>
      </c>
      <c r="F20" s="237">
        <v>0</v>
      </c>
      <c r="G20" s="223">
        <v>0</v>
      </c>
      <c r="H20" s="215">
        <v>0</v>
      </c>
    </row>
    <row r="21" spans="1:9" ht="13.5" thickBot="1" x14ac:dyDescent="0.25">
      <c r="A21" s="38" t="s">
        <v>265</v>
      </c>
      <c r="B21" s="42">
        <v>13</v>
      </c>
      <c r="C21" s="224">
        <v>3335572.0332899988</v>
      </c>
      <c r="D21" s="255">
        <v>3049386.4125899989</v>
      </c>
      <c r="E21" s="243">
        <v>286185.62069999968</v>
      </c>
      <c r="F21" s="238">
        <v>0</v>
      </c>
      <c r="G21" s="217">
        <v>0</v>
      </c>
      <c r="H21" s="218">
        <v>0</v>
      </c>
    </row>
    <row r="22" spans="1:9" x14ac:dyDescent="0.2">
      <c r="A22" s="39" t="s">
        <v>266</v>
      </c>
      <c r="B22" s="43">
        <v>14</v>
      </c>
      <c r="C22" s="250">
        <v>5583765.0206199996</v>
      </c>
      <c r="D22" s="256">
        <v>4013224.4015199989</v>
      </c>
      <c r="E22" s="244">
        <v>1570540.6191000007</v>
      </c>
      <c r="F22" s="239">
        <v>0</v>
      </c>
      <c r="G22" s="219">
        <v>0</v>
      </c>
      <c r="H22" s="220">
        <v>0</v>
      </c>
    </row>
    <row r="23" spans="1:9" x14ac:dyDescent="0.2">
      <c r="A23" s="37" t="s">
        <v>267</v>
      </c>
      <c r="B23" s="234">
        <v>15</v>
      </c>
      <c r="C23" s="224">
        <v>1632684.6008899992</v>
      </c>
      <c r="D23" s="257">
        <v>1340611.0257299989</v>
      </c>
      <c r="E23" s="245">
        <v>292073.57516000018</v>
      </c>
      <c r="F23" s="237">
        <v>0</v>
      </c>
      <c r="G23" s="223">
        <v>0</v>
      </c>
      <c r="H23" s="215">
        <v>0</v>
      </c>
    </row>
    <row r="24" spans="1:9" x14ac:dyDescent="0.2">
      <c r="A24" s="37" t="s">
        <v>268</v>
      </c>
      <c r="B24" s="234">
        <v>16</v>
      </c>
      <c r="C24" s="224">
        <v>1390085.7042</v>
      </c>
      <c r="D24" s="257">
        <v>1108532.2561400002</v>
      </c>
      <c r="E24" s="245">
        <v>281553.44805999985</v>
      </c>
      <c r="F24" s="237">
        <v>0</v>
      </c>
      <c r="G24" s="214">
        <v>0</v>
      </c>
      <c r="H24" s="215">
        <v>0</v>
      </c>
    </row>
    <row r="25" spans="1:9" ht="13.5" thickBot="1" x14ac:dyDescent="0.25">
      <c r="A25" s="38" t="s">
        <v>269</v>
      </c>
      <c r="B25" s="235">
        <v>17</v>
      </c>
      <c r="C25" s="251">
        <v>2560994.7155300011</v>
      </c>
      <c r="D25" s="258">
        <v>1564081.1196500007</v>
      </c>
      <c r="E25" s="246">
        <v>996913.5958800005</v>
      </c>
      <c r="F25" s="238">
        <v>0</v>
      </c>
      <c r="G25" s="217">
        <v>0</v>
      </c>
      <c r="H25" s="218">
        <v>0</v>
      </c>
    </row>
    <row r="28" spans="1:9" x14ac:dyDescent="0.2">
      <c r="A28" s="344">
        <v>40451</v>
      </c>
      <c r="B28" s="344"/>
      <c r="C28" s="344"/>
      <c r="D28" s="344"/>
      <c r="E28" s="344"/>
      <c r="F28" s="344"/>
      <c r="G28" s="344"/>
      <c r="H28" s="344"/>
    </row>
    <row r="30" spans="1:9" ht="13.5" thickBot="1" x14ac:dyDescent="0.25">
      <c r="H30" s="35" t="s">
        <v>274</v>
      </c>
    </row>
    <row r="31" spans="1:9" ht="77.25" thickBot="1" x14ac:dyDescent="0.25">
      <c r="A31" s="40"/>
      <c r="B31" s="52" t="s">
        <v>276</v>
      </c>
      <c r="C31" s="52" t="s">
        <v>38</v>
      </c>
      <c r="D31" s="52" t="s">
        <v>42</v>
      </c>
      <c r="E31" s="52" t="s">
        <v>249</v>
      </c>
      <c r="F31" s="52" t="s">
        <v>250</v>
      </c>
      <c r="G31" s="52" t="s">
        <v>251</v>
      </c>
      <c r="H31" s="53" t="s">
        <v>252</v>
      </c>
    </row>
    <row r="32" spans="1:9" ht="13.5" thickBot="1" x14ac:dyDescent="0.25">
      <c r="A32" s="56" t="s">
        <v>253</v>
      </c>
      <c r="B32" s="54">
        <v>1</v>
      </c>
      <c r="C32" s="204">
        <v>163760339.49033993</v>
      </c>
      <c r="D32" s="204">
        <v>162043259.33301166</v>
      </c>
      <c r="E32" s="204">
        <v>1717080.1573282795</v>
      </c>
      <c r="F32" s="205">
        <v>0</v>
      </c>
      <c r="G32" s="205">
        <v>0</v>
      </c>
      <c r="H32" s="206">
        <v>0</v>
      </c>
    </row>
    <row r="33" spans="1:9" ht="13.5" thickBot="1" x14ac:dyDescent="0.25">
      <c r="A33" s="57" t="s">
        <v>254</v>
      </c>
      <c r="B33" s="43">
        <v>2</v>
      </c>
      <c r="C33" s="207">
        <v>20298821.732639998</v>
      </c>
      <c r="D33" s="207">
        <v>20298821.732639998</v>
      </c>
      <c r="E33" s="207">
        <v>0</v>
      </c>
      <c r="F33" s="208">
        <v>0</v>
      </c>
      <c r="G33" s="208">
        <v>0</v>
      </c>
      <c r="H33" s="209">
        <v>0</v>
      </c>
      <c r="I33" s="2" t="s">
        <v>277</v>
      </c>
    </row>
    <row r="34" spans="1:9" x14ac:dyDescent="0.2">
      <c r="A34" s="36" t="s">
        <v>255</v>
      </c>
      <c r="B34" s="48">
        <v>3</v>
      </c>
      <c r="C34" s="210">
        <v>20298821.732639998</v>
      </c>
      <c r="D34" s="210">
        <v>20298821.732639998</v>
      </c>
      <c r="E34" s="210">
        <v>0</v>
      </c>
      <c r="F34" s="211">
        <v>0</v>
      </c>
      <c r="G34" s="211">
        <v>0</v>
      </c>
      <c r="H34" s="212">
        <v>0</v>
      </c>
    </row>
    <row r="35" spans="1:9" x14ac:dyDescent="0.2">
      <c r="A35" s="37" t="s">
        <v>256</v>
      </c>
      <c r="B35" s="42">
        <v>4</v>
      </c>
      <c r="C35" s="213">
        <v>20298821.732639998</v>
      </c>
      <c r="D35" s="213">
        <v>20298821.732639998</v>
      </c>
      <c r="E35" s="213">
        <v>0</v>
      </c>
      <c r="F35" s="214">
        <v>0</v>
      </c>
      <c r="G35" s="214">
        <v>0</v>
      </c>
      <c r="H35" s="215">
        <v>0</v>
      </c>
    </row>
    <row r="36" spans="1:9" ht="13.5" thickBot="1" x14ac:dyDescent="0.25">
      <c r="A36" s="38" t="s">
        <v>257</v>
      </c>
      <c r="B36" s="49">
        <v>5</v>
      </c>
      <c r="C36" s="216">
        <v>0</v>
      </c>
      <c r="D36" s="216">
        <v>0</v>
      </c>
      <c r="E36" s="216">
        <v>0</v>
      </c>
      <c r="F36" s="217">
        <v>0</v>
      </c>
      <c r="G36" s="217">
        <v>0</v>
      </c>
      <c r="H36" s="218">
        <v>0</v>
      </c>
    </row>
    <row r="37" spans="1:9" s="12" customFormat="1" x14ac:dyDescent="0.2">
      <c r="A37" s="39" t="s">
        <v>258</v>
      </c>
      <c r="B37" s="43">
        <v>6</v>
      </c>
      <c r="C37" s="211">
        <v>0</v>
      </c>
      <c r="D37" s="219">
        <v>0</v>
      </c>
      <c r="E37" s="219">
        <v>0</v>
      </c>
      <c r="F37" s="219">
        <v>0</v>
      </c>
      <c r="G37" s="219">
        <v>0</v>
      </c>
      <c r="H37" s="220">
        <v>0</v>
      </c>
    </row>
    <row r="38" spans="1:9" s="12" customFormat="1" x14ac:dyDescent="0.2">
      <c r="A38" s="37" t="s">
        <v>259</v>
      </c>
      <c r="B38" s="47">
        <v>7</v>
      </c>
      <c r="C38" s="221">
        <v>0</v>
      </c>
      <c r="D38" s="214">
        <v>0</v>
      </c>
      <c r="E38" s="214">
        <v>0</v>
      </c>
      <c r="F38" s="214">
        <v>0</v>
      </c>
      <c r="G38" s="214">
        <v>0</v>
      </c>
      <c r="H38" s="215">
        <v>0</v>
      </c>
    </row>
    <row r="39" spans="1:9" s="232" customFormat="1" x14ac:dyDescent="0.2">
      <c r="A39" s="37" t="s">
        <v>260</v>
      </c>
      <c r="B39" s="47">
        <v>8</v>
      </c>
      <c r="C39" s="229">
        <v>0</v>
      </c>
      <c r="D39" s="230">
        <v>0</v>
      </c>
      <c r="E39" s="230">
        <v>0</v>
      </c>
      <c r="F39" s="230">
        <v>0</v>
      </c>
      <c r="G39" s="230">
        <v>0</v>
      </c>
      <c r="H39" s="231">
        <v>0</v>
      </c>
    </row>
    <row r="40" spans="1:9" ht="13.5" thickBot="1" x14ac:dyDescent="0.25">
      <c r="A40" s="225" t="s">
        <v>261</v>
      </c>
      <c r="B40" s="42">
        <v>9</v>
      </c>
      <c r="C40" s="226">
        <v>0</v>
      </c>
      <c r="D40" s="227">
        <v>0</v>
      </c>
      <c r="E40" s="227">
        <v>0</v>
      </c>
      <c r="F40" s="227">
        <v>0</v>
      </c>
      <c r="G40" s="227">
        <v>0</v>
      </c>
      <c r="H40" s="228">
        <v>0</v>
      </c>
    </row>
    <row r="41" spans="1:9" ht="13.5" thickBot="1" x14ac:dyDescent="0.25">
      <c r="A41" s="55" t="s">
        <v>262</v>
      </c>
      <c r="B41" s="43">
        <v>10</v>
      </c>
      <c r="C41" s="247">
        <v>143461517.75769994</v>
      </c>
      <c r="D41" s="252">
        <v>141744437.60037166</v>
      </c>
      <c r="E41" s="240">
        <v>1717080.1573282795</v>
      </c>
      <c r="F41" s="205">
        <v>0</v>
      </c>
      <c r="G41" s="205">
        <v>0</v>
      </c>
      <c r="H41" s="222">
        <v>0</v>
      </c>
      <c r="I41" s="2" t="s">
        <v>278</v>
      </c>
    </row>
    <row r="42" spans="1:9" x14ac:dyDescent="0.2">
      <c r="A42" s="36" t="s">
        <v>263</v>
      </c>
      <c r="B42" s="233">
        <v>11</v>
      </c>
      <c r="C42" s="248">
        <v>137906962.05425993</v>
      </c>
      <c r="D42" s="253">
        <v>137626981.18486166</v>
      </c>
      <c r="E42" s="241">
        <v>279980.86939827987</v>
      </c>
      <c r="F42" s="236">
        <v>0</v>
      </c>
      <c r="G42" s="211">
        <v>0</v>
      </c>
      <c r="H42" s="212">
        <v>0</v>
      </c>
    </row>
    <row r="43" spans="1:9" x14ac:dyDescent="0.2">
      <c r="A43" s="37" t="s">
        <v>264</v>
      </c>
      <c r="B43" s="234">
        <v>12</v>
      </c>
      <c r="C43" s="249">
        <v>134426607.92605993</v>
      </c>
      <c r="D43" s="254">
        <v>134426607.92605993</v>
      </c>
      <c r="E43" s="242">
        <v>0</v>
      </c>
      <c r="F43" s="237">
        <v>0</v>
      </c>
      <c r="G43" s="223">
        <v>0</v>
      </c>
      <c r="H43" s="215">
        <v>0</v>
      </c>
    </row>
    <row r="44" spans="1:9" ht="13.5" thickBot="1" x14ac:dyDescent="0.25">
      <c r="A44" s="38" t="s">
        <v>265</v>
      </c>
      <c r="B44" s="42">
        <v>13</v>
      </c>
      <c r="C44" s="224">
        <v>3480354.1282000002</v>
      </c>
      <c r="D44" s="255">
        <v>3200373.2588017201</v>
      </c>
      <c r="E44" s="243">
        <v>279980.86939827987</v>
      </c>
      <c r="F44" s="238">
        <v>0</v>
      </c>
      <c r="G44" s="217">
        <v>0</v>
      </c>
      <c r="H44" s="218">
        <v>0</v>
      </c>
    </row>
    <row r="45" spans="1:9" x14ac:dyDescent="0.2">
      <c r="A45" s="39" t="s">
        <v>266</v>
      </c>
      <c r="B45" s="43">
        <v>14</v>
      </c>
      <c r="C45" s="250">
        <v>5554555.7034400012</v>
      </c>
      <c r="D45" s="256">
        <v>4117456.4155100016</v>
      </c>
      <c r="E45" s="244">
        <v>1437099.2879299996</v>
      </c>
      <c r="F45" s="239">
        <v>0</v>
      </c>
      <c r="G45" s="219">
        <v>0</v>
      </c>
      <c r="H45" s="220">
        <v>0</v>
      </c>
    </row>
    <row r="46" spans="1:9" x14ac:dyDescent="0.2">
      <c r="A46" s="37" t="s">
        <v>267</v>
      </c>
      <c r="B46" s="234">
        <v>15</v>
      </c>
      <c r="C46" s="224">
        <v>1927967.2881700005</v>
      </c>
      <c r="D46" s="257">
        <v>1599367.7947900007</v>
      </c>
      <c r="E46" s="245">
        <v>328599.49337999983</v>
      </c>
      <c r="F46" s="237">
        <v>0</v>
      </c>
      <c r="G46" s="223">
        <v>0</v>
      </c>
      <c r="H46" s="215">
        <v>0</v>
      </c>
    </row>
    <row r="47" spans="1:9" x14ac:dyDescent="0.2">
      <c r="A47" s="37" t="s">
        <v>268</v>
      </c>
      <c r="B47" s="234">
        <v>16</v>
      </c>
      <c r="C47" s="224">
        <v>1609659.3601499998</v>
      </c>
      <c r="D47" s="257">
        <v>1299341.52691</v>
      </c>
      <c r="E47" s="245">
        <v>310317.83323999972</v>
      </c>
      <c r="F47" s="237">
        <v>0</v>
      </c>
      <c r="G47" s="214">
        <v>0</v>
      </c>
      <c r="H47" s="215">
        <v>0</v>
      </c>
    </row>
    <row r="48" spans="1:9" ht="13.5" thickBot="1" x14ac:dyDescent="0.25">
      <c r="A48" s="38" t="s">
        <v>269</v>
      </c>
      <c r="B48" s="235">
        <v>17</v>
      </c>
      <c r="C48" s="251">
        <v>2016929.0551200008</v>
      </c>
      <c r="D48" s="258">
        <v>1218747.0938100009</v>
      </c>
      <c r="E48" s="246">
        <v>798181.96131000004</v>
      </c>
      <c r="F48" s="238">
        <v>0</v>
      </c>
      <c r="G48" s="217">
        <v>0</v>
      </c>
      <c r="H48" s="218">
        <v>0</v>
      </c>
    </row>
    <row r="51" spans="1:9" x14ac:dyDescent="0.2">
      <c r="A51" s="344">
        <v>40359</v>
      </c>
      <c r="B51" s="344"/>
      <c r="C51" s="344"/>
      <c r="D51" s="344"/>
      <c r="E51" s="344"/>
      <c r="F51" s="344"/>
      <c r="G51" s="344"/>
      <c r="H51" s="344"/>
    </row>
    <row r="53" spans="1:9" ht="13.5" thickBot="1" x14ac:dyDescent="0.25">
      <c r="H53" s="35" t="s">
        <v>274</v>
      </c>
    </row>
    <row r="54" spans="1:9" ht="77.25" thickBot="1" x14ac:dyDescent="0.25">
      <c r="A54" s="40"/>
      <c r="B54" s="52" t="s">
        <v>276</v>
      </c>
      <c r="C54" s="52" t="s">
        <v>38</v>
      </c>
      <c r="D54" s="52" t="s">
        <v>42</v>
      </c>
      <c r="E54" s="52" t="s">
        <v>249</v>
      </c>
      <c r="F54" s="52" t="s">
        <v>250</v>
      </c>
      <c r="G54" s="52" t="s">
        <v>251</v>
      </c>
      <c r="H54" s="53" t="s">
        <v>252</v>
      </c>
    </row>
    <row r="55" spans="1:9" ht="13.5" thickBot="1" x14ac:dyDescent="0.25">
      <c r="A55" s="56" t="s">
        <v>253</v>
      </c>
      <c r="B55" s="54">
        <v>1</v>
      </c>
      <c r="C55" s="204">
        <v>168510592.02028987</v>
      </c>
      <c r="D55" s="204">
        <v>167113711.15574986</v>
      </c>
      <c r="E55" s="204">
        <v>1396880.8645400004</v>
      </c>
      <c r="F55" s="205">
        <v>0</v>
      </c>
      <c r="G55" s="205">
        <v>0</v>
      </c>
      <c r="H55" s="206">
        <v>0</v>
      </c>
    </row>
    <row r="56" spans="1:9" ht="13.5" thickBot="1" x14ac:dyDescent="0.25">
      <c r="A56" s="55" t="s">
        <v>254</v>
      </c>
      <c r="B56" s="54">
        <v>2</v>
      </c>
      <c r="C56" s="207">
        <v>27439954.945330001</v>
      </c>
      <c r="D56" s="207">
        <v>27439954.945330001</v>
      </c>
      <c r="E56" s="207">
        <v>0</v>
      </c>
      <c r="F56" s="208">
        <v>0</v>
      </c>
      <c r="G56" s="208">
        <v>0</v>
      </c>
      <c r="H56" s="209">
        <v>0</v>
      </c>
      <c r="I56" s="2" t="s">
        <v>277</v>
      </c>
    </row>
    <row r="57" spans="1:9" x14ac:dyDescent="0.2">
      <c r="A57" s="36" t="s">
        <v>255</v>
      </c>
      <c r="B57" s="48">
        <v>3</v>
      </c>
      <c r="C57" s="210">
        <v>27439954.945330001</v>
      </c>
      <c r="D57" s="210">
        <v>27439954.945330001</v>
      </c>
      <c r="E57" s="210">
        <v>0</v>
      </c>
      <c r="F57" s="211">
        <v>0</v>
      </c>
      <c r="G57" s="211">
        <v>0</v>
      </c>
      <c r="H57" s="212">
        <v>0</v>
      </c>
    </row>
    <row r="58" spans="1:9" x14ac:dyDescent="0.2">
      <c r="A58" s="37" t="s">
        <v>256</v>
      </c>
      <c r="B58" s="42">
        <v>4</v>
      </c>
      <c r="C58" s="213">
        <v>27439954.945330001</v>
      </c>
      <c r="D58" s="213">
        <v>27439954.945330001</v>
      </c>
      <c r="E58" s="213">
        <v>0</v>
      </c>
      <c r="F58" s="214">
        <v>0</v>
      </c>
      <c r="G58" s="214">
        <v>0</v>
      </c>
      <c r="H58" s="215">
        <v>0</v>
      </c>
    </row>
    <row r="59" spans="1:9" ht="13.5" thickBot="1" x14ac:dyDescent="0.25">
      <c r="A59" s="38" t="s">
        <v>257</v>
      </c>
      <c r="B59" s="49">
        <v>5</v>
      </c>
      <c r="C59" s="216">
        <v>0</v>
      </c>
      <c r="D59" s="216">
        <v>0</v>
      </c>
      <c r="E59" s="216">
        <v>0</v>
      </c>
      <c r="F59" s="217">
        <v>0</v>
      </c>
      <c r="G59" s="217">
        <v>0</v>
      </c>
      <c r="H59" s="218">
        <v>0</v>
      </c>
    </row>
    <row r="60" spans="1:9" x14ac:dyDescent="0.2">
      <c r="A60" s="39" t="s">
        <v>258</v>
      </c>
      <c r="B60" s="43">
        <v>6</v>
      </c>
      <c r="C60" s="211">
        <v>0</v>
      </c>
      <c r="D60" s="219">
        <v>0</v>
      </c>
      <c r="E60" s="219">
        <v>0</v>
      </c>
      <c r="F60" s="219">
        <v>0</v>
      </c>
      <c r="G60" s="219">
        <v>0</v>
      </c>
      <c r="H60" s="220">
        <v>0</v>
      </c>
    </row>
    <row r="61" spans="1:9" x14ac:dyDescent="0.2">
      <c r="A61" s="37" t="s">
        <v>259</v>
      </c>
      <c r="B61" s="47">
        <v>7</v>
      </c>
      <c r="C61" s="221">
        <v>0</v>
      </c>
      <c r="D61" s="214">
        <v>0</v>
      </c>
      <c r="E61" s="214">
        <v>0</v>
      </c>
      <c r="F61" s="214">
        <v>0</v>
      </c>
      <c r="G61" s="214">
        <v>0</v>
      </c>
      <c r="H61" s="215">
        <v>0</v>
      </c>
    </row>
    <row r="62" spans="1:9" x14ac:dyDescent="0.2">
      <c r="A62" s="37" t="s">
        <v>260</v>
      </c>
      <c r="B62" s="47">
        <v>8</v>
      </c>
      <c r="C62" s="229">
        <v>0</v>
      </c>
      <c r="D62" s="230">
        <v>0</v>
      </c>
      <c r="E62" s="230">
        <v>0</v>
      </c>
      <c r="F62" s="230">
        <v>0</v>
      </c>
      <c r="G62" s="230">
        <v>0</v>
      </c>
      <c r="H62" s="231">
        <v>0</v>
      </c>
    </row>
    <row r="63" spans="1:9" ht="13.5" thickBot="1" x14ac:dyDescent="0.25">
      <c r="A63" s="38" t="s">
        <v>261</v>
      </c>
      <c r="B63" s="42">
        <v>9</v>
      </c>
      <c r="C63" s="226">
        <v>0</v>
      </c>
      <c r="D63" s="227">
        <v>0</v>
      </c>
      <c r="E63" s="227">
        <v>0</v>
      </c>
      <c r="F63" s="227">
        <v>0</v>
      </c>
      <c r="G63" s="227">
        <v>0</v>
      </c>
      <c r="H63" s="228">
        <v>0</v>
      </c>
    </row>
    <row r="64" spans="1:9" ht="13.5" thickBot="1" x14ac:dyDescent="0.25">
      <c r="A64" s="55" t="s">
        <v>262</v>
      </c>
      <c r="B64" s="54">
        <v>10</v>
      </c>
      <c r="C64" s="247">
        <v>141070637.07495987</v>
      </c>
      <c r="D64" s="252">
        <v>139673756.21041986</v>
      </c>
      <c r="E64" s="240">
        <v>1396880.8645400004</v>
      </c>
      <c r="F64" s="205">
        <v>0</v>
      </c>
      <c r="G64" s="205">
        <v>0</v>
      </c>
      <c r="H64" s="222">
        <v>0</v>
      </c>
      <c r="I64" s="2" t="s">
        <v>278</v>
      </c>
    </row>
    <row r="65" spans="1:9" x14ac:dyDescent="0.2">
      <c r="A65" s="36" t="s">
        <v>263</v>
      </c>
      <c r="B65" s="44">
        <v>11</v>
      </c>
      <c r="C65" s="248">
        <v>135827880.96584988</v>
      </c>
      <c r="D65" s="253">
        <v>135629207.03032988</v>
      </c>
      <c r="E65" s="241">
        <v>198673.93552000017</v>
      </c>
      <c r="F65" s="236">
        <v>0</v>
      </c>
      <c r="G65" s="211">
        <v>0</v>
      </c>
      <c r="H65" s="212">
        <v>0</v>
      </c>
    </row>
    <row r="66" spans="1:9" x14ac:dyDescent="0.2">
      <c r="A66" s="37" t="s">
        <v>264</v>
      </c>
      <c r="B66" s="45">
        <v>12</v>
      </c>
      <c r="C66" s="249">
        <v>132787715.01963988</v>
      </c>
      <c r="D66" s="254">
        <v>132787715.01963988</v>
      </c>
      <c r="E66" s="242">
        <v>0</v>
      </c>
      <c r="F66" s="237">
        <v>0</v>
      </c>
      <c r="G66" s="223">
        <v>0</v>
      </c>
      <c r="H66" s="215">
        <v>0</v>
      </c>
    </row>
    <row r="67" spans="1:9" ht="13.5" thickBot="1" x14ac:dyDescent="0.25">
      <c r="A67" s="38" t="s">
        <v>265</v>
      </c>
      <c r="B67" s="42">
        <v>13</v>
      </c>
      <c r="C67" s="224">
        <v>3040165.9462100016</v>
      </c>
      <c r="D67" s="255">
        <v>2841492.0106900013</v>
      </c>
      <c r="E67" s="243">
        <v>198673.93552000017</v>
      </c>
      <c r="F67" s="238">
        <v>0</v>
      </c>
      <c r="G67" s="217">
        <v>0</v>
      </c>
      <c r="H67" s="218">
        <v>0</v>
      </c>
    </row>
    <row r="68" spans="1:9" x14ac:dyDescent="0.2">
      <c r="A68" s="36" t="s">
        <v>266</v>
      </c>
      <c r="B68" s="43">
        <v>14</v>
      </c>
      <c r="C68" s="250">
        <v>5242756.1091100005</v>
      </c>
      <c r="D68" s="256">
        <v>4044549.1800899999</v>
      </c>
      <c r="E68" s="244">
        <v>1198206.9290200004</v>
      </c>
      <c r="F68" s="239">
        <v>0</v>
      </c>
      <c r="G68" s="219">
        <v>0</v>
      </c>
      <c r="H68" s="220">
        <v>0</v>
      </c>
    </row>
    <row r="69" spans="1:9" x14ac:dyDescent="0.2">
      <c r="A69" s="37" t="s">
        <v>267</v>
      </c>
      <c r="B69" s="45">
        <v>15</v>
      </c>
      <c r="C69" s="224">
        <v>2273559.4436699995</v>
      </c>
      <c r="D69" s="257">
        <v>1926362.7400499992</v>
      </c>
      <c r="E69" s="245">
        <v>347196.70362000039</v>
      </c>
      <c r="F69" s="237">
        <v>0</v>
      </c>
      <c r="G69" s="223">
        <v>0</v>
      </c>
      <c r="H69" s="215">
        <v>0</v>
      </c>
    </row>
    <row r="70" spans="1:9" x14ac:dyDescent="0.2">
      <c r="A70" s="37" t="s">
        <v>268</v>
      </c>
      <c r="B70" s="45">
        <v>16</v>
      </c>
      <c r="C70" s="224">
        <v>1528963.12678</v>
      </c>
      <c r="D70" s="257">
        <v>1258309.97713</v>
      </c>
      <c r="E70" s="245">
        <v>270653.14964999992</v>
      </c>
      <c r="F70" s="237">
        <v>0</v>
      </c>
      <c r="G70" s="214">
        <v>0</v>
      </c>
      <c r="H70" s="215">
        <v>0</v>
      </c>
    </row>
    <row r="71" spans="1:9" ht="13.5" thickBot="1" x14ac:dyDescent="0.25">
      <c r="A71" s="38" t="s">
        <v>269</v>
      </c>
      <c r="B71" s="46">
        <v>17</v>
      </c>
      <c r="C71" s="251">
        <v>1440233.5386600008</v>
      </c>
      <c r="D71" s="258">
        <v>859876.4629100007</v>
      </c>
      <c r="E71" s="246">
        <v>580357.07575000008</v>
      </c>
      <c r="F71" s="238">
        <v>0</v>
      </c>
      <c r="G71" s="217">
        <v>0</v>
      </c>
      <c r="H71" s="218">
        <v>0</v>
      </c>
    </row>
    <row r="74" spans="1:9" x14ac:dyDescent="0.2">
      <c r="A74" s="344">
        <v>40268</v>
      </c>
      <c r="B74" s="344"/>
      <c r="C74" s="344"/>
      <c r="D74" s="344"/>
      <c r="E74" s="344"/>
      <c r="F74" s="344"/>
      <c r="G74" s="344"/>
      <c r="H74" s="344"/>
    </row>
    <row r="76" spans="1:9" ht="13.5" thickBot="1" x14ac:dyDescent="0.25">
      <c r="H76" s="35" t="s">
        <v>274</v>
      </c>
    </row>
    <row r="77" spans="1:9" ht="77.25" thickBot="1" x14ac:dyDescent="0.25">
      <c r="A77" s="40"/>
      <c r="B77" s="52" t="s">
        <v>276</v>
      </c>
      <c r="C77" s="52" t="s">
        <v>38</v>
      </c>
      <c r="D77" s="52" t="s">
        <v>42</v>
      </c>
      <c r="E77" s="52" t="s">
        <v>249</v>
      </c>
      <c r="F77" s="52" t="s">
        <v>250</v>
      </c>
      <c r="G77" s="52" t="s">
        <v>251</v>
      </c>
      <c r="H77" s="53" t="s">
        <v>252</v>
      </c>
    </row>
    <row r="78" spans="1:9" ht="13.5" thickBot="1" x14ac:dyDescent="0.25">
      <c r="A78" s="56" t="s">
        <v>253</v>
      </c>
      <c r="B78" s="54">
        <v>1</v>
      </c>
      <c r="C78" s="204">
        <v>168745078.16661012</v>
      </c>
      <c r="D78" s="204">
        <v>167620606.53211012</v>
      </c>
      <c r="E78" s="204">
        <v>1124471.6345000004</v>
      </c>
      <c r="F78" s="205">
        <v>0</v>
      </c>
      <c r="G78" s="205">
        <v>0</v>
      </c>
      <c r="H78" s="206">
        <v>0</v>
      </c>
    </row>
    <row r="79" spans="1:9" ht="13.5" thickBot="1" x14ac:dyDescent="0.25">
      <c r="A79" s="57" t="s">
        <v>254</v>
      </c>
      <c r="B79" s="43">
        <v>2</v>
      </c>
      <c r="C79" s="207">
        <v>29693041.866759997</v>
      </c>
      <c r="D79" s="207">
        <v>29693041.866759997</v>
      </c>
      <c r="E79" s="207">
        <v>0</v>
      </c>
      <c r="F79" s="208">
        <v>0</v>
      </c>
      <c r="G79" s="208">
        <v>0</v>
      </c>
      <c r="H79" s="209">
        <v>0</v>
      </c>
      <c r="I79" s="2" t="s">
        <v>277</v>
      </c>
    </row>
    <row r="80" spans="1:9" x14ac:dyDescent="0.2">
      <c r="A80" s="36" t="s">
        <v>255</v>
      </c>
      <c r="B80" s="48">
        <v>3</v>
      </c>
      <c r="C80" s="210">
        <v>29693041.866759997</v>
      </c>
      <c r="D80" s="210">
        <v>29693041.866759997</v>
      </c>
      <c r="E80" s="210">
        <v>0</v>
      </c>
      <c r="F80" s="211">
        <v>0</v>
      </c>
      <c r="G80" s="211">
        <v>0</v>
      </c>
      <c r="H80" s="212">
        <v>0</v>
      </c>
    </row>
    <row r="81" spans="1:9" x14ac:dyDescent="0.2">
      <c r="A81" s="37" t="s">
        <v>256</v>
      </c>
      <c r="B81" s="42">
        <v>4</v>
      </c>
      <c r="C81" s="213">
        <v>29693041.866759997</v>
      </c>
      <c r="D81" s="213">
        <v>29693041.866759997</v>
      </c>
      <c r="E81" s="213">
        <v>0</v>
      </c>
      <c r="F81" s="214">
        <v>0</v>
      </c>
      <c r="G81" s="214">
        <v>0</v>
      </c>
      <c r="H81" s="215">
        <v>0</v>
      </c>
    </row>
    <row r="82" spans="1:9" ht="13.5" thickBot="1" x14ac:dyDescent="0.25">
      <c r="A82" s="38" t="s">
        <v>257</v>
      </c>
      <c r="B82" s="49">
        <v>5</v>
      </c>
      <c r="C82" s="216">
        <v>0</v>
      </c>
      <c r="D82" s="216">
        <v>0</v>
      </c>
      <c r="E82" s="216">
        <v>0</v>
      </c>
      <c r="F82" s="217">
        <v>0</v>
      </c>
      <c r="G82" s="217">
        <v>0</v>
      </c>
      <c r="H82" s="218">
        <v>0</v>
      </c>
    </row>
    <row r="83" spans="1:9" x14ac:dyDescent="0.2">
      <c r="A83" s="39" t="s">
        <v>258</v>
      </c>
      <c r="B83" s="43">
        <v>6</v>
      </c>
      <c r="C83" s="211">
        <v>0</v>
      </c>
      <c r="D83" s="219">
        <v>0</v>
      </c>
      <c r="E83" s="219">
        <v>0</v>
      </c>
      <c r="F83" s="219">
        <v>0</v>
      </c>
      <c r="G83" s="219">
        <v>0</v>
      </c>
      <c r="H83" s="220">
        <v>0</v>
      </c>
    </row>
    <row r="84" spans="1:9" x14ac:dyDescent="0.2">
      <c r="A84" s="37" t="s">
        <v>259</v>
      </c>
      <c r="B84" s="47">
        <v>7</v>
      </c>
      <c r="C84" s="221">
        <v>0</v>
      </c>
      <c r="D84" s="214">
        <v>0</v>
      </c>
      <c r="E84" s="214">
        <v>0</v>
      </c>
      <c r="F84" s="214">
        <v>0</v>
      </c>
      <c r="G84" s="214">
        <v>0</v>
      </c>
      <c r="H84" s="215">
        <v>0</v>
      </c>
    </row>
    <row r="85" spans="1:9" x14ac:dyDescent="0.2">
      <c r="A85" s="37" t="s">
        <v>260</v>
      </c>
      <c r="B85" s="47">
        <v>8</v>
      </c>
      <c r="C85" s="229">
        <v>0</v>
      </c>
      <c r="D85" s="230">
        <v>0</v>
      </c>
      <c r="E85" s="230">
        <v>0</v>
      </c>
      <c r="F85" s="230">
        <v>0</v>
      </c>
      <c r="G85" s="230">
        <v>0</v>
      </c>
      <c r="H85" s="231">
        <v>0</v>
      </c>
    </row>
    <row r="86" spans="1:9" ht="13.5" thickBot="1" x14ac:dyDescent="0.25">
      <c r="A86" s="38" t="s">
        <v>261</v>
      </c>
      <c r="B86" s="42">
        <v>9</v>
      </c>
      <c r="C86" s="226">
        <v>0</v>
      </c>
      <c r="D86" s="227">
        <v>0</v>
      </c>
      <c r="E86" s="227">
        <v>0</v>
      </c>
      <c r="F86" s="227">
        <v>0</v>
      </c>
      <c r="G86" s="227">
        <v>0</v>
      </c>
      <c r="H86" s="228">
        <v>0</v>
      </c>
    </row>
    <row r="87" spans="1:9" ht="13.5" thickBot="1" x14ac:dyDescent="0.25">
      <c r="A87" s="55" t="s">
        <v>262</v>
      </c>
      <c r="B87" s="43">
        <v>10</v>
      </c>
      <c r="C87" s="247">
        <v>139052036.29985014</v>
      </c>
      <c r="D87" s="252">
        <v>137927564.66535014</v>
      </c>
      <c r="E87" s="240">
        <v>1124471.6345000004</v>
      </c>
      <c r="F87" s="205">
        <v>0</v>
      </c>
      <c r="G87" s="205">
        <v>0</v>
      </c>
      <c r="H87" s="222">
        <v>0</v>
      </c>
      <c r="I87" s="2" t="s">
        <v>278</v>
      </c>
    </row>
    <row r="88" spans="1:9" x14ac:dyDescent="0.2">
      <c r="A88" s="36" t="s">
        <v>263</v>
      </c>
      <c r="B88" s="44">
        <v>11</v>
      </c>
      <c r="C88" s="248">
        <v>134485149.14713013</v>
      </c>
      <c r="D88" s="253">
        <v>134284394.43761012</v>
      </c>
      <c r="E88" s="241">
        <v>200754.70952000009</v>
      </c>
      <c r="F88" s="236">
        <v>0</v>
      </c>
      <c r="G88" s="211">
        <v>0</v>
      </c>
      <c r="H88" s="212">
        <v>0</v>
      </c>
    </row>
    <row r="89" spans="1:9" x14ac:dyDescent="0.2">
      <c r="A89" s="37" t="s">
        <v>264</v>
      </c>
      <c r="B89" s="45">
        <v>12</v>
      </c>
      <c r="C89" s="249">
        <v>131343187.86915013</v>
      </c>
      <c r="D89" s="254">
        <v>131343187.86915013</v>
      </c>
      <c r="E89" s="242">
        <v>0</v>
      </c>
      <c r="F89" s="237">
        <v>0</v>
      </c>
      <c r="G89" s="223">
        <v>0</v>
      </c>
      <c r="H89" s="215">
        <v>0</v>
      </c>
    </row>
    <row r="90" spans="1:9" ht="13.5" thickBot="1" x14ac:dyDescent="0.25">
      <c r="A90" s="38" t="s">
        <v>265</v>
      </c>
      <c r="B90" s="42">
        <v>13</v>
      </c>
      <c r="C90" s="224">
        <v>3141961.2779800012</v>
      </c>
      <c r="D90" s="255">
        <v>2941206.5684600011</v>
      </c>
      <c r="E90" s="243">
        <v>200754.70952000009</v>
      </c>
      <c r="F90" s="238">
        <v>0</v>
      </c>
      <c r="G90" s="217">
        <v>0</v>
      </c>
      <c r="H90" s="218">
        <v>0</v>
      </c>
    </row>
    <row r="91" spans="1:9" x14ac:dyDescent="0.2">
      <c r="A91" s="39" t="s">
        <v>266</v>
      </c>
      <c r="B91" s="43">
        <v>14</v>
      </c>
      <c r="C91" s="250">
        <v>4566887.1527200006</v>
      </c>
      <c r="D91" s="256">
        <v>3643170.22774</v>
      </c>
      <c r="E91" s="244">
        <v>923716.92498000036</v>
      </c>
      <c r="F91" s="239">
        <v>0</v>
      </c>
      <c r="G91" s="219">
        <v>0</v>
      </c>
      <c r="H91" s="220">
        <v>0</v>
      </c>
    </row>
    <row r="92" spans="1:9" x14ac:dyDescent="0.2">
      <c r="A92" s="37" t="s">
        <v>267</v>
      </c>
      <c r="B92" s="45">
        <v>15</v>
      </c>
      <c r="C92" s="224">
        <v>2108869.7607900016</v>
      </c>
      <c r="D92" s="257">
        <v>1828520.9858300013</v>
      </c>
      <c r="E92" s="245">
        <v>280348.77496000036</v>
      </c>
      <c r="F92" s="237">
        <v>0</v>
      </c>
      <c r="G92" s="223">
        <v>0</v>
      </c>
      <c r="H92" s="215">
        <v>0</v>
      </c>
    </row>
    <row r="93" spans="1:9" x14ac:dyDescent="0.2">
      <c r="A93" s="37" t="s">
        <v>268</v>
      </c>
      <c r="B93" s="45">
        <v>16</v>
      </c>
      <c r="C93" s="224">
        <v>1453780.882699999</v>
      </c>
      <c r="D93" s="257">
        <v>1225568.8164799989</v>
      </c>
      <c r="E93" s="245">
        <v>228212.0662200001</v>
      </c>
      <c r="F93" s="237">
        <v>0</v>
      </c>
      <c r="G93" s="214">
        <v>0</v>
      </c>
      <c r="H93" s="215">
        <v>0</v>
      </c>
    </row>
    <row r="94" spans="1:9" ht="13.5" thickBot="1" x14ac:dyDescent="0.25">
      <c r="A94" s="38" t="s">
        <v>269</v>
      </c>
      <c r="B94" s="46">
        <v>17</v>
      </c>
      <c r="C94" s="251">
        <v>1004236.5092300002</v>
      </c>
      <c r="D94" s="258">
        <v>589080.42543000029</v>
      </c>
      <c r="E94" s="246">
        <v>415156.08379999996</v>
      </c>
      <c r="F94" s="238">
        <v>0</v>
      </c>
      <c r="G94" s="217">
        <v>0</v>
      </c>
      <c r="H94" s="218">
        <v>0</v>
      </c>
    </row>
    <row r="100" spans="3:4" x14ac:dyDescent="0.2">
      <c r="C100" s="91"/>
    </row>
    <row r="101" spans="3:4" x14ac:dyDescent="0.2">
      <c r="C101" s="91"/>
    </row>
    <row r="102" spans="3:4" x14ac:dyDescent="0.2">
      <c r="C102" s="91"/>
    </row>
    <row r="103" spans="3:4" x14ac:dyDescent="0.2">
      <c r="C103" s="91"/>
      <c r="D103" s="91"/>
    </row>
    <row r="104" spans="3:4" x14ac:dyDescent="0.2">
      <c r="D104" s="41"/>
    </row>
  </sheetData>
  <mergeCells count="5">
    <mergeCell ref="A3:H3"/>
    <mergeCell ref="A74:H74"/>
    <mergeCell ref="A51:H51"/>
    <mergeCell ref="A28:H28"/>
    <mergeCell ref="A5:H5"/>
  </mergeCells>
  <phoneticPr fontId="3" type="noConversion"/>
  <pageMargins left="0.78740157499999996" right="0.78740157499999996" top="0.5" bottom="0.51" header="0.4921259845" footer="0.4921259845"/>
  <pageSetup paperSize="9" scale="5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>
      <selection activeCell="C15" sqref="C15"/>
    </sheetView>
  </sheetViews>
  <sheetFormatPr defaultRowHeight="12.75" x14ac:dyDescent="0.2"/>
  <cols>
    <col min="1" max="1" width="26.7109375" style="2" customWidth="1"/>
    <col min="2" max="2" width="3.7109375" style="2" customWidth="1"/>
    <col min="3" max="3" width="12.7109375" style="2" customWidth="1"/>
    <col min="4" max="4" width="11.42578125" style="2" customWidth="1"/>
    <col min="5" max="6" width="15.28515625" style="2" customWidth="1"/>
    <col min="7" max="7" width="11.140625" style="2" customWidth="1"/>
    <col min="8" max="8" width="12" style="2" customWidth="1"/>
    <col min="9" max="16384" width="9.140625" style="2"/>
  </cols>
  <sheetData>
    <row r="1" spans="1:8" x14ac:dyDescent="0.2">
      <c r="H1" s="2" t="s">
        <v>281</v>
      </c>
    </row>
    <row r="3" spans="1:8" ht="18" x14ac:dyDescent="0.25">
      <c r="A3" s="343" t="s">
        <v>279</v>
      </c>
      <c r="B3" s="343"/>
      <c r="C3" s="343"/>
      <c r="D3" s="343"/>
      <c r="E3" s="343"/>
      <c r="F3" s="343"/>
      <c r="G3" s="343"/>
      <c r="H3" s="343"/>
    </row>
    <row r="4" spans="1:8" ht="18" x14ac:dyDescent="0.25">
      <c r="A4" s="93"/>
      <c r="B4" s="93"/>
      <c r="C4" s="93"/>
      <c r="D4" s="93"/>
      <c r="E4" s="93"/>
      <c r="F4" s="93"/>
      <c r="G4" s="93"/>
      <c r="H4" s="93"/>
    </row>
    <row r="5" spans="1:8" x14ac:dyDescent="0.2">
      <c r="A5" s="344">
        <f>POHL_SELHÁNÍ!A5</f>
        <v>40543</v>
      </c>
      <c r="B5" s="344"/>
      <c r="C5" s="344"/>
      <c r="D5" s="344"/>
      <c r="E5" s="344"/>
      <c r="F5" s="344"/>
      <c r="G5" s="344"/>
      <c r="H5" s="344"/>
    </row>
    <row r="6" spans="1:8" x14ac:dyDescent="0.2">
      <c r="A6" s="20"/>
      <c r="B6" s="20"/>
      <c r="C6" s="20"/>
      <c r="D6" s="20"/>
      <c r="E6" s="20"/>
      <c r="F6" s="20"/>
      <c r="G6" s="20"/>
      <c r="H6" s="20"/>
    </row>
    <row r="7" spans="1:8" ht="13.5" thickBot="1" x14ac:dyDescent="0.25">
      <c r="H7" s="2" t="s">
        <v>274</v>
      </c>
    </row>
    <row r="8" spans="1:8" x14ac:dyDescent="0.2">
      <c r="A8" s="50"/>
      <c r="B8" s="64"/>
      <c r="C8" s="356"/>
      <c r="D8" s="357"/>
      <c r="E8" s="64"/>
      <c r="F8" s="64"/>
      <c r="G8" s="356"/>
      <c r="H8" s="358"/>
    </row>
    <row r="9" spans="1:8" ht="25.5" x14ac:dyDescent="0.2">
      <c r="A9" s="51"/>
      <c r="B9" s="70" t="s">
        <v>276</v>
      </c>
      <c r="C9" s="349" t="s">
        <v>38</v>
      </c>
      <c r="D9" s="352"/>
      <c r="E9" s="70" t="s">
        <v>29</v>
      </c>
      <c r="F9" s="70" t="s">
        <v>39</v>
      </c>
      <c r="G9" s="349" t="s">
        <v>42</v>
      </c>
      <c r="H9" s="350"/>
    </row>
    <row r="10" spans="1:8" x14ac:dyDescent="0.2">
      <c r="A10" s="14"/>
      <c r="B10" s="71"/>
      <c r="C10" s="351"/>
      <c r="D10" s="352"/>
      <c r="E10" s="71"/>
      <c r="F10" s="70" t="s">
        <v>40</v>
      </c>
      <c r="G10" s="349"/>
      <c r="H10" s="350"/>
    </row>
    <row r="11" spans="1:8" x14ac:dyDescent="0.2">
      <c r="A11" s="14"/>
      <c r="B11" s="71"/>
      <c r="C11" s="351"/>
      <c r="D11" s="352"/>
      <c r="E11" s="71"/>
      <c r="F11" s="70" t="s">
        <v>41</v>
      </c>
      <c r="G11" s="351"/>
      <c r="H11" s="350"/>
    </row>
    <row r="12" spans="1:8" ht="13.5" thickBot="1" x14ac:dyDescent="0.25">
      <c r="A12" s="13"/>
      <c r="B12" s="72"/>
      <c r="C12" s="353"/>
      <c r="D12" s="354"/>
      <c r="E12" s="72"/>
      <c r="F12" s="73"/>
      <c r="G12" s="353"/>
      <c r="H12" s="355"/>
    </row>
    <row r="13" spans="1:8" ht="25.5" x14ac:dyDescent="0.2">
      <c r="A13" s="345"/>
      <c r="B13" s="66"/>
      <c r="C13" s="347" t="s">
        <v>43</v>
      </c>
      <c r="D13" s="64" t="s">
        <v>44</v>
      </c>
      <c r="E13" s="347" t="s">
        <v>43</v>
      </c>
      <c r="F13" s="64" t="s">
        <v>44</v>
      </c>
      <c r="G13" s="347" t="s">
        <v>43</v>
      </c>
      <c r="H13" s="65" t="s">
        <v>44</v>
      </c>
    </row>
    <row r="14" spans="1:8" ht="25.5" x14ac:dyDescent="0.2">
      <c r="A14" s="346"/>
      <c r="B14" s="69"/>
      <c r="C14" s="348"/>
      <c r="D14" s="67" t="s">
        <v>41</v>
      </c>
      <c r="E14" s="348"/>
      <c r="F14" s="67" t="s">
        <v>41</v>
      </c>
      <c r="G14" s="348"/>
      <c r="H14" s="68" t="s">
        <v>41</v>
      </c>
    </row>
    <row r="15" spans="1:8" ht="15.75" customHeight="1" x14ac:dyDescent="0.2">
      <c r="A15" s="60" t="s">
        <v>45</v>
      </c>
      <c r="B15" s="58">
        <v>1</v>
      </c>
      <c r="C15" s="259">
        <f>POHL_SELHÁNÍ!C20+POHL_SELHÁNÍ!C12</f>
        <v>138008103.84749997</v>
      </c>
      <c r="D15" s="259">
        <v>0</v>
      </c>
      <c r="E15" s="259" t="s">
        <v>275</v>
      </c>
      <c r="F15" s="259" t="s">
        <v>275</v>
      </c>
      <c r="G15" s="259">
        <f>C15</f>
        <v>138008103.84749997</v>
      </c>
      <c r="H15" s="260">
        <v>0</v>
      </c>
    </row>
    <row r="16" spans="1:8" ht="17.25" customHeight="1" thickBot="1" x14ac:dyDescent="0.25">
      <c r="A16" s="61" t="s">
        <v>46</v>
      </c>
      <c r="B16" s="62">
        <v>2</v>
      </c>
      <c r="C16" s="261">
        <f>POHL_SELHÁNÍ!C22+POHL_SELHÁNÍ!C21</f>
        <v>8919337.0539099984</v>
      </c>
      <c r="D16" s="261">
        <v>0</v>
      </c>
      <c r="E16" s="261">
        <f>POHL_SELHÁNÍ!E9</f>
        <v>1856726.2398000003</v>
      </c>
      <c r="F16" s="261">
        <v>0</v>
      </c>
      <c r="G16" s="261">
        <f>C16-E16</f>
        <v>7062610.8141099978</v>
      </c>
      <c r="H16" s="262">
        <v>0</v>
      </c>
    </row>
    <row r="19" spans="1:8" x14ac:dyDescent="0.2">
      <c r="A19" s="344">
        <f>POHL_SELHÁNÍ!A28</f>
        <v>40451</v>
      </c>
      <c r="B19" s="344"/>
      <c r="C19" s="344"/>
      <c r="D19" s="344"/>
      <c r="E19" s="344"/>
      <c r="F19" s="344"/>
      <c r="G19" s="344"/>
      <c r="H19" s="344"/>
    </row>
    <row r="20" spans="1:8" x14ac:dyDescent="0.2">
      <c r="A20" s="20"/>
      <c r="B20" s="20"/>
      <c r="C20" s="20"/>
      <c r="D20" s="20"/>
      <c r="E20" s="20"/>
      <c r="F20" s="20"/>
      <c r="G20" s="20"/>
      <c r="H20" s="20"/>
    </row>
    <row r="21" spans="1:8" ht="13.5" thickBot="1" x14ac:dyDescent="0.25">
      <c r="H21" s="2" t="s">
        <v>274</v>
      </c>
    </row>
    <row r="22" spans="1:8" x14ac:dyDescent="0.2">
      <c r="A22" s="50"/>
      <c r="B22" s="64"/>
      <c r="C22" s="356"/>
      <c r="D22" s="357"/>
      <c r="E22" s="64"/>
      <c r="F22" s="64"/>
      <c r="G22" s="356"/>
      <c r="H22" s="358"/>
    </row>
    <row r="23" spans="1:8" ht="25.5" x14ac:dyDescent="0.2">
      <c r="A23" s="51"/>
      <c r="B23" s="70" t="s">
        <v>276</v>
      </c>
      <c r="C23" s="349" t="s">
        <v>38</v>
      </c>
      <c r="D23" s="352"/>
      <c r="E23" s="70" t="s">
        <v>29</v>
      </c>
      <c r="F23" s="70" t="s">
        <v>39</v>
      </c>
      <c r="G23" s="349" t="s">
        <v>42</v>
      </c>
      <c r="H23" s="350"/>
    </row>
    <row r="24" spans="1:8" x14ac:dyDescent="0.2">
      <c r="A24" s="14"/>
      <c r="B24" s="71"/>
      <c r="C24" s="351"/>
      <c r="D24" s="352"/>
      <c r="E24" s="71"/>
      <c r="F24" s="70" t="s">
        <v>40</v>
      </c>
      <c r="G24" s="349"/>
      <c r="H24" s="350"/>
    </row>
    <row r="25" spans="1:8" x14ac:dyDescent="0.2">
      <c r="A25" s="14"/>
      <c r="B25" s="71"/>
      <c r="C25" s="351"/>
      <c r="D25" s="352"/>
      <c r="E25" s="71"/>
      <c r="F25" s="70" t="s">
        <v>41</v>
      </c>
      <c r="G25" s="351"/>
      <c r="H25" s="350"/>
    </row>
    <row r="26" spans="1:8" ht="13.5" thickBot="1" x14ac:dyDescent="0.25">
      <c r="A26" s="13"/>
      <c r="B26" s="72"/>
      <c r="C26" s="353"/>
      <c r="D26" s="354"/>
      <c r="E26" s="72"/>
      <c r="F26" s="73"/>
      <c r="G26" s="353"/>
      <c r="H26" s="355"/>
    </row>
    <row r="27" spans="1:8" ht="25.5" x14ac:dyDescent="0.2">
      <c r="A27" s="345"/>
      <c r="B27" s="66"/>
      <c r="C27" s="347" t="s">
        <v>43</v>
      </c>
      <c r="D27" s="64" t="s">
        <v>44</v>
      </c>
      <c r="E27" s="347" t="s">
        <v>43</v>
      </c>
      <c r="F27" s="64" t="s">
        <v>44</v>
      </c>
      <c r="G27" s="347" t="s">
        <v>43</v>
      </c>
      <c r="H27" s="65" t="s">
        <v>44</v>
      </c>
    </row>
    <row r="28" spans="1:8" ht="25.5" x14ac:dyDescent="0.2">
      <c r="A28" s="346"/>
      <c r="B28" s="69"/>
      <c r="C28" s="348"/>
      <c r="D28" s="67" t="s">
        <v>41</v>
      </c>
      <c r="E28" s="348"/>
      <c r="F28" s="67" t="s">
        <v>41</v>
      </c>
      <c r="G28" s="348"/>
      <c r="H28" s="68" t="s">
        <v>41</v>
      </c>
    </row>
    <row r="29" spans="1:8" ht="15.75" customHeight="1" x14ac:dyDescent="0.2">
      <c r="A29" s="60" t="s">
        <v>45</v>
      </c>
      <c r="B29" s="58">
        <v>1</v>
      </c>
      <c r="C29" s="259">
        <f>POHL_SELHÁNÍ!C43+POHL_SELHÁNÍ!C33</f>
        <v>154725429.65869993</v>
      </c>
      <c r="D29" s="259">
        <v>0</v>
      </c>
      <c r="E29" s="259" t="s">
        <v>275</v>
      </c>
      <c r="F29" s="259" t="s">
        <v>275</v>
      </c>
      <c r="G29" s="259">
        <f>C29</f>
        <v>154725429.65869993</v>
      </c>
      <c r="H29" s="260">
        <v>0</v>
      </c>
    </row>
    <row r="30" spans="1:8" ht="17.25" customHeight="1" thickBot="1" x14ac:dyDescent="0.25">
      <c r="A30" s="61" t="s">
        <v>46</v>
      </c>
      <c r="B30" s="62">
        <v>2</v>
      </c>
      <c r="C30" s="261">
        <f>POHL_SELHÁNÍ!C45+POHL_SELHÁNÍ!C44</f>
        <v>9034909.8316400014</v>
      </c>
      <c r="D30" s="261">
        <v>0</v>
      </c>
      <c r="E30" s="261">
        <f>POHL_SELHÁNÍ!E32</f>
        <v>1717080.1573282795</v>
      </c>
      <c r="F30" s="261">
        <v>0</v>
      </c>
      <c r="G30" s="261">
        <f>C30-E30</f>
        <v>7317829.6743117217</v>
      </c>
      <c r="H30" s="262">
        <v>0</v>
      </c>
    </row>
    <row r="33" spans="1:8" x14ac:dyDescent="0.2">
      <c r="A33" s="344">
        <f>POHL_SELHÁNÍ!A51</f>
        <v>40359</v>
      </c>
      <c r="B33" s="344"/>
      <c r="C33" s="344"/>
      <c r="D33" s="344"/>
      <c r="E33" s="344"/>
      <c r="F33" s="344"/>
      <c r="G33" s="344"/>
      <c r="H33" s="344"/>
    </row>
    <row r="34" spans="1:8" x14ac:dyDescent="0.2">
      <c r="A34" s="20"/>
      <c r="B34" s="20"/>
      <c r="C34" s="20"/>
      <c r="D34" s="20"/>
      <c r="E34" s="20"/>
      <c r="F34" s="20"/>
      <c r="G34" s="20"/>
      <c r="H34" s="20"/>
    </row>
    <row r="35" spans="1:8" ht="13.5" thickBot="1" x14ac:dyDescent="0.25">
      <c r="H35" s="2" t="s">
        <v>274</v>
      </c>
    </row>
    <row r="36" spans="1:8" x14ac:dyDescent="0.2">
      <c r="A36" s="50"/>
      <c r="B36" s="64"/>
      <c r="C36" s="356"/>
      <c r="D36" s="357"/>
      <c r="E36" s="64"/>
      <c r="F36" s="64"/>
      <c r="G36" s="356"/>
      <c r="H36" s="358"/>
    </row>
    <row r="37" spans="1:8" ht="25.5" customHeight="1" x14ac:dyDescent="0.2">
      <c r="A37" s="51"/>
      <c r="B37" s="70" t="s">
        <v>276</v>
      </c>
      <c r="C37" s="349" t="s">
        <v>38</v>
      </c>
      <c r="D37" s="352"/>
      <c r="E37" s="70" t="s">
        <v>29</v>
      </c>
      <c r="F37" s="70" t="s">
        <v>39</v>
      </c>
      <c r="G37" s="349" t="s">
        <v>42</v>
      </c>
      <c r="H37" s="350"/>
    </row>
    <row r="38" spans="1:8" x14ac:dyDescent="0.2">
      <c r="A38" s="14"/>
      <c r="B38" s="71"/>
      <c r="C38" s="351"/>
      <c r="D38" s="352"/>
      <c r="E38" s="71"/>
      <c r="F38" s="70" t="s">
        <v>40</v>
      </c>
      <c r="G38" s="349"/>
      <c r="H38" s="350"/>
    </row>
    <row r="39" spans="1:8" x14ac:dyDescent="0.2">
      <c r="A39" s="14"/>
      <c r="B39" s="71"/>
      <c r="C39" s="351"/>
      <c r="D39" s="352"/>
      <c r="E39" s="71"/>
      <c r="F39" s="70" t="s">
        <v>41</v>
      </c>
      <c r="G39" s="351"/>
      <c r="H39" s="350"/>
    </row>
    <row r="40" spans="1:8" ht="13.5" thickBot="1" x14ac:dyDescent="0.25">
      <c r="A40" s="13"/>
      <c r="B40" s="72"/>
      <c r="C40" s="353"/>
      <c r="D40" s="354"/>
      <c r="E40" s="72"/>
      <c r="F40" s="73"/>
      <c r="G40" s="353"/>
      <c r="H40" s="355"/>
    </row>
    <row r="41" spans="1:8" ht="25.5" customHeight="1" x14ac:dyDescent="0.2">
      <c r="A41" s="345"/>
      <c r="B41" s="66"/>
      <c r="C41" s="347" t="s">
        <v>43</v>
      </c>
      <c r="D41" s="64" t="s">
        <v>44</v>
      </c>
      <c r="E41" s="347" t="s">
        <v>43</v>
      </c>
      <c r="F41" s="64" t="s">
        <v>44</v>
      </c>
      <c r="G41" s="347" t="s">
        <v>43</v>
      </c>
      <c r="H41" s="65" t="s">
        <v>44</v>
      </c>
    </row>
    <row r="42" spans="1:8" ht="25.5" x14ac:dyDescent="0.2">
      <c r="A42" s="346"/>
      <c r="B42" s="69"/>
      <c r="C42" s="348"/>
      <c r="D42" s="67" t="s">
        <v>41</v>
      </c>
      <c r="E42" s="348"/>
      <c r="F42" s="67" t="s">
        <v>41</v>
      </c>
      <c r="G42" s="348"/>
      <c r="H42" s="68" t="s">
        <v>41</v>
      </c>
    </row>
    <row r="43" spans="1:8" ht="15.75" customHeight="1" x14ac:dyDescent="0.2">
      <c r="A43" s="60" t="s">
        <v>45</v>
      </c>
      <c r="B43" s="58">
        <v>1</v>
      </c>
      <c r="C43" s="158">
        <f>POHL_SELHÁNÍ!C58+POHL_SELHÁNÍ!C66</f>
        <v>160227669.96496987</v>
      </c>
      <c r="D43" s="58">
        <v>0</v>
      </c>
      <c r="E43" s="58" t="s">
        <v>275</v>
      </c>
      <c r="F43" s="58" t="s">
        <v>275</v>
      </c>
      <c r="G43" s="158">
        <f>C43</f>
        <v>160227669.96496987</v>
      </c>
      <c r="H43" s="59">
        <v>0</v>
      </c>
    </row>
    <row r="44" spans="1:8" ht="17.25" customHeight="1" thickBot="1" x14ac:dyDescent="0.25">
      <c r="A44" s="61" t="s">
        <v>46</v>
      </c>
      <c r="B44" s="62">
        <v>2</v>
      </c>
      <c r="C44" s="159">
        <f>POHL_SELHÁNÍ!C59+POHL_SELHÁNÍ!C67+POHL_SELHÁNÍ!C68</f>
        <v>8282922.0553200021</v>
      </c>
      <c r="D44" s="62">
        <v>0</v>
      </c>
      <c r="E44" s="159">
        <f>POHL_SELHÁNÍ!E55</f>
        <v>1396880.8645400004</v>
      </c>
      <c r="F44" s="62">
        <v>0</v>
      </c>
      <c r="G44" s="159">
        <f>C44-E44</f>
        <v>6886041.1907800017</v>
      </c>
      <c r="H44" s="63">
        <v>0</v>
      </c>
    </row>
    <row r="47" spans="1:8" x14ac:dyDescent="0.2">
      <c r="A47" s="344">
        <f>POHL_SELHÁNÍ!A74</f>
        <v>40268</v>
      </c>
      <c r="B47" s="344"/>
      <c r="C47" s="344"/>
      <c r="D47" s="344"/>
      <c r="E47" s="344"/>
      <c r="F47" s="344"/>
      <c r="G47" s="344"/>
      <c r="H47" s="344"/>
    </row>
    <row r="48" spans="1:8" x14ac:dyDescent="0.2">
      <c r="A48" s="20"/>
      <c r="B48" s="20"/>
      <c r="C48" s="20"/>
      <c r="D48" s="20"/>
      <c r="E48" s="20"/>
      <c r="F48" s="20"/>
      <c r="G48" s="20"/>
      <c r="H48" s="20"/>
    </row>
    <row r="49" spans="1:8" ht="13.5" thickBot="1" x14ac:dyDescent="0.25">
      <c r="H49" s="2" t="s">
        <v>274</v>
      </c>
    </row>
    <row r="50" spans="1:8" x14ac:dyDescent="0.2">
      <c r="A50" s="50"/>
      <c r="B50" s="64"/>
      <c r="C50" s="356"/>
      <c r="D50" s="357"/>
      <c r="E50" s="64"/>
      <c r="F50" s="64"/>
      <c r="G50" s="356"/>
      <c r="H50" s="358"/>
    </row>
    <row r="51" spans="1:8" ht="25.5" customHeight="1" x14ac:dyDescent="0.2">
      <c r="A51" s="51"/>
      <c r="B51" s="70" t="s">
        <v>276</v>
      </c>
      <c r="C51" s="349" t="s">
        <v>38</v>
      </c>
      <c r="D51" s="352"/>
      <c r="E51" s="70" t="s">
        <v>29</v>
      </c>
      <c r="F51" s="70" t="s">
        <v>39</v>
      </c>
      <c r="G51" s="349" t="s">
        <v>42</v>
      </c>
      <c r="H51" s="350"/>
    </row>
    <row r="52" spans="1:8" x14ac:dyDescent="0.2">
      <c r="A52" s="14"/>
      <c r="B52" s="71"/>
      <c r="C52" s="351"/>
      <c r="D52" s="352"/>
      <c r="E52" s="71"/>
      <c r="F52" s="70" t="s">
        <v>40</v>
      </c>
      <c r="G52" s="349"/>
      <c r="H52" s="350"/>
    </row>
    <row r="53" spans="1:8" x14ac:dyDescent="0.2">
      <c r="A53" s="14"/>
      <c r="B53" s="71"/>
      <c r="C53" s="351"/>
      <c r="D53" s="352"/>
      <c r="E53" s="71"/>
      <c r="F53" s="70" t="s">
        <v>41</v>
      </c>
      <c r="G53" s="351"/>
      <c r="H53" s="350"/>
    </row>
    <row r="54" spans="1:8" ht="13.5" thickBot="1" x14ac:dyDescent="0.25">
      <c r="A54" s="13"/>
      <c r="B54" s="72"/>
      <c r="C54" s="353"/>
      <c r="D54" s="354"/>
      <c r="E54" s="72"/>
      <c r="F54" s="73"/>
      <c r="G54" s="353"/>
      <c r="H54" s="355"/>
    </row>
    <row r="55" spans="1:8" ht="25.5" customHeight="1" x14ac:dyDescent="0.2">
      <c r="A55" s="345"/>
      <c r="B55" s="66"/>
      <c r="C55" s="347" t="s">
        <v>43</v>
      </c>
      <c r="D55" s="64" t="s">
        <v>44</v>
      </c>
      <c r="E55" s="347" t="s">
        <v>43</v>
      </c>
      <c r="F55" s="64" t="s">
        <v>44</v>
      </c>
      <c r="G55" s="347" t="s">
        <v>43</v>
      </c>
      <c r="H55" s="65" t="s">
        <v>44</v>
      </c>
    </row>
    <row r="56" spans="1:8" ht="25.5" x14ac:dyDescent="0.2">
      <c r="A56" s="346"/>
      <c r="B56" s="69"/>
      <c r="C56" s="348"/>
      <c r="D56" s="67" t="s">
        <v>41</v>
      </c>
      <c r="E56" s="348"/>
      <c r="F56" s="67" t="s">
        <v>41</v>
      </c>
      <c r="G56" s="348"/>
      <c r="H56" s="68" t="s">
        <v>41</v>
      </c>
    </row>
    <row r="57" spans="1:8" ht="15.75" customHeight="1" x14ac:dyDescent="0.2">
      <c r="A57" s="60" t="s">
        <v>45</v>
      </c>
      <c r="B57" s="58">
        <v>1</v>
      </c>
      <c r="C57" s="158">
        <f>POHL_SELHÁNÍ!C81+POHL_SELHÁNÍ!C89</f>
        <v>161036229.73591012</v>
      </c>
      <c r="D57" s="58">
        <v>0</v>
      </c>
      <c r="E57" s="58" t="s">
        <v>275</v>
      </c>
      <c r="F57" s="58" t="s">
        <v>275</v>
      </c>
      <c r="G57" s="158">
        <f>C57</f>
        <v>161036229.73591012</v>
      </c>
      <c r="H57" s="59">
        <v>0</v>
      </c>
    </row>
    <row r="58" spans="1:8" ht="17.25" customHeight="1" thickBot="1" x14ac:dyDescent="0.25">
      <c r="A58" s="61" t="s">
        <v>46</v>
      </c>
      <c r="B58" s="62">
        <v>2</v>
      </c>
      <c r="C58" s="159">
        <f>POHL_SELHÁNÍ!C82+POHL_SELHÁNÍ!C83+POHL_SELHÁNÍ!C90+POHL_SELHÁNÍ!C91</f>
        <v>7708848.4307000022</v>
      </c>
      <c r="D58" s="62">
        <v>0</v>
      </c>
      <c r="E58" s="159">
        <f>POHL_SELHÁNÍ!E78</f>
        <v>1124471.6345000004</v>
      </c>
      <c r="F58" s="62">
        <v>0</v>
      </c>
      <c r="G58" s="159">
        <f>C58-E58</f>
        <v>6584376.7962000016</v>
      </c>
      <c r="H58" s="63">
        <v>0</v>
      </c>
    </row>
    <row r="59" spans="1:8" ht="17.25" customHeight="1" x14ac:dyDescent="0.2">
      <c r="A59" s="94"/>
      <c r="B59" s="95"/>
      <c r="C59" s="96"/>
      <c r="D59" s="95"/>
      <c r="E59" s="96"/>
      <c r="F59" s="95"/>
      <c r="G59" s="96"/>
      <c r="H59" s="95"/>
    </row>
    <row r="63" spans="1:8" x14ac:dyDescent="0.2">
      <c r="C63" s="92"/>
      <c r="G63" s="92"/>
    </row>
  </sheetData>
  <mergeCells count="61">
    <mergeCell ref="C12:D12"/>
    <mergeCell ref="G12:H12"/>
    <mergeCell ref="A13:A14"/>
    <mergeCell ref="C13:C14"/>
    <mergeCell ref="E13:E14"/>
    <mergeCell ref="G13:G14"/>
    <mergeCell ref="C10:D10"/>
    <mergeCell ref="G10:H10"/>
    <mergeCell ref="C11:D11"/>
    <mergeCell ref="G11:H11"/>
    <mergeCell ref="A5:H5"/>
    <mergeCell ref="C8:D8"/>
    <mergeCell ref="G8:H8"/>
    <mergeCell ref="C9:D9"/>
    <mergeCell ref="G9:H9"/>
    <mergeCell ref="C40:D40"/>
    <mergeCell ref="G40:H40"/>
    <mergeCell ref="A41:A42"/>
    <mergeCell ref="C41:C42"/>
    <mergeCell ref="E41:E42"/>
    <mergeCell ref="G41:G42"/>
    <mergeCell ref="C38:D38"/>
    <mergeCell ref="G38:H38"/>
    <mergeCell ref="C39:D39"/>
    <mergeCell ref="G39:H39"/>
    <mergeCell ref="A33:H33"/>
    <mergeCell ref="C36:D36"/>
    <mergeCell ref="G36:H36"/>
    <mergeCell ref="C37:D37"/>
    <mergeCell ref="G37:H37"/>
    <mergeCell ref="C54:D54"/>
    <mergeCell ref="G54:H54"/>
    <mergeCell ref="A55:A56"/>
    <mergeCell ref="C55:C56"/>
    <mergeCell ref="E55:E56"/>
    <mergeCell ref="G55:G56"/>
    <mergeCell ref="A3:H3"/>
    <mergeCell ref="C52:D52"/>
    <mergeCell ref="G52:H52"/>
    <mergeCell ref="C53:D53"/>
    <mergeCell ref="G53:H53"/>
    <mergeCell ref="A47:H47"/>
    <mergeCell ref="C50:D50"/>
    <mergeCell ref="G50:H50"/>
    <mergeCell ref="C51:D51"/>
    <mergeCell ref="G51:H51"/>
    <mergeCell ref="A19:H19"/>
    <mergeCell ref="C22:D22"/>
    <mergeCell ref="G22:H22"/>
    <mergeCell ref="C23:D23"/>
    <mergeCell ref="G23:H23"/>
    <mergeCell ref="C24:D24"/>
    <mergeCell ref="A27:A28"/>
    <mergeCell ref="C27:C28"/>
    <mergeCell ref="E27:E28"/>
    <mergeCell ref="G27:G28"/>
    <mergeCell ref="G24:H24"/>
    <mergeCell ref="C25:D25"/>
    <mergeCell ref="G25:H25"/>
    <mergeCell ref="C26:D26"/>
    <mergeCell ref="G26:H26"/>
  </mergeCells>
  <phoneticPr fontId="3" type="noConversion"/>
  <pageMargins left="0.78740157499999996" right="0.78740157499999996" top="0.984251969" bottom="0.52" header="0.4921259845" footer="0.4921259845"/>
  <pageSetup paperSize="9" scale="7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workbookViewId="0">
      <selection activeCell="F19" sqref="F19"/>
    </sheetView>
  </sheetViews>
  <sheetFormatPr defaultRowHeight="12.75" x14ac:dyDescent="0.2"/>
  <cols>
    <col min="1" max="1" width="34.42578125" style="4" customWidth="1"/>
    <col min="2" max="2" width="9.140625" style="4"/>
    <col min="3" max="4" width="3.7109375" style="4" customWidth="1"/>
    <col min="5" max="8" width="12.140625" style="4" customWidth="1"/>
    <col min="9" max="16384" width="9.140625" style="4"/>
  </cols>
  <sheetData>
    <row r="1" spans="1:11" x14ac:dyDescent="0.2">
      <c r="H1" s="2" t="s">
        <v>281</v>
      </c>
    </row>
    <row r="3" spans="1:11" ht="18" x14ac:dyDescent="0.25">
      <c r="A3" s="368" t="s">
        <v>30</v>
      </c>
      <c r="B3" s="368"/>
      <c r="C3" s="368"/>
      <c r="D3" s="368"/>
      <c r="E3" s="368"/>
      <c r="F3" s="368"/>
      <c r="G3" s="368"/>
      <c r="H3" s="368"/>
    </row>
    <row r="4" spans="1:11" x14ac:dyDescent="0.2">
      <c r="A4" s="344" t="s">
        <v>280</v>
      </c>
      <c r="B4" s="344"/>
      <c r="C4" s="344"/>
      <c r="D4" s="344"/>
      <c r="E4" s="344"/>
      <c r="F4" s="344"/>
      <c r="G4" s="344"/>
      <c r="H4" s="344"/>
    </row>
    <row r="5" spans="1:11" x14ac:dyDescent="0.2">
      <c r="A5" s="3"/>
      <c r="B5" s="5"/>
      <c r="C5" s="5"/>
      <c r="D5" s="5"/>
      <c r="E5" s="6"/>
      <c r="F5" s="6"/>
      <c r="G5" s="6"/>
      <c r="H5" s="6"/>
      <c r="I5" s="6"/>
      <c r="J5" s="6"/>
      <c r="K5" s="6"/>
    </row>
    <row r="6" spans="1:11" ht="13.5" thickBot="1" x14ac:dyDescent="0.25">
      <c r="A6" s="5"/>
      <c r="B6" s="5"/>
      <c r="C6" s="5"/>
      <c r="D6" s="5"/>
      <c r="E6" s="80"/>
      <c r="F6" s="80"/>
      <c r="G6" s="80"/>
      <c r="H6" s="80"/>
      <c r="I6" s="6"/>
      <c r="J6" s="6"/>
      <c r="K6" s="6"/>
    </row>
    <row r="7" spans="1:11" ht="13.5" thickBot="1" x14ac:dyDescent="0.25">
      <c r="A7" s="359"/>
      <c r="B7" s="360"/>
      <c r="C7" s="361"/>
      <c r="D7" s="110" t="s">
        <v>276</v>
      </c>
      <c r="E7" s="97">
        <v>40543</v>
      </c>
      <c r="F7" s="97">
        <v>40451</v>
      </c>
      <c r="G7" s="97">
        <v>40359</v>
      </c>
      <c r="H7" s="97">
        <v>40268</v>
      </c>
      <c r="I7" s="7"/>
      <c r="J7" s="7"/>
      <c r="K7" s="7"/>
    </row>
    <row r="8" spans="1:11" x14ac:dyDescent="0.2">
      <c r="A8" s="365" t="s">
        <v>30</v>
      </c>
      <c r="B8" s="366"/>
      <c r="C8" s="367"/>
      <c r="D8" s="88">
        <v>1</v>
      </c>
      <c r="E8" s="163">
        <v>1814925.96</v>
      </c>
      <c r="F8" s="163">
        <v>1612763.18</v>
      </c>
      <c r="G8" s="163">
        <v>1418738.98857</v>
      </c>
      <c r="H8" s="163">
        <v>1209262.7091999999</v>
      </c>
      <c r="I8" s="7"/>
      <c r="J8" s="7"/>
      <c r="K8" s="7"/>
    </row>
    <row r="9" spans="1:11" x14ac:dyDescent="0.2">
      <c r="A9" s="87" t="s">
        <v>47</v>
      </c>
      <c r="B9" s="8"/>
      <c r="C9" s="9"/>
      <c r="D9" s="89">
        <v>2</v>
      </c>
      <c r="E9" s="164"/>
      <c r="F9" s="164"/>
      <c r="G9" s="164"/>
      <c r="H9" s="164"/>
      <c r="I9" s="7"/>
      <c r="J9" s="7"/>
      <c r="K9" s="7"/>
    </row>
    <row r="10" spans="1:11" ht="13.5" thickBot="1" x14ac:dyDescent="0.25">
      <c r="A10" s="362" t="s">
        <v>271</v>
      </c>
      <c r="B10" s="363"/>
      <c r="C10" s="364"/>
      <c r="D10" s="90">
        <v>3</v>
      </c>
      <c r="E10" s="165">
        <v>0</v>
      </c>
      <c r="F10" s="165">
        <v>0</v>
      </c>
      <c r="G10" s="165">
        <v>0</v>
      </c>
      <c r="H10" s="165">
        <v>0</v>
      </c>
      <c r="I10" s="10"/>
      <c r="J10" s="10"/>
      <c r="K10" s="10"/>
    </row>
  </sheetData>
  <mergeCells count="5">
    <mergeCell ref="A7:C7"/>
    <mergeCell ref="A10:C10"/>
    <mergeCell ref="A8:C8"/>
    <mergeCell ref="A3:H3"/>
    <mergeCell ref="A4:H4"/>
  </mergeCells>
  <phoneticPr fontId="3" type="noConversion"/>
  <printOptions horizontalCentered="1"/>
  <pageMargins left="1.0900000000000001" right="0.78740157480314965" top="0.52" bottom="1.1811023622047245" header="0.64" footer="0.51181102362204722"/>
  <pageSetup paperSize="9" scale="65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/>
  </sheetViews>
  <sheetFormatPr defaultRowHeight="12.75" x14ac:dyDescent="0.2"/>
  <cols>
    <col min="1" max="1" width="37.85546875" style="11" customWidth="1"/>
    <col min="2" max="2" width="4" style="11" customWidth="1"/>
    <col min="3" max="6" width="13" style="11" customWidth="1"/>
    <col min="7" max="16384" width="9.140625" style="11"/>
  </cols>
  <sheetData>
    <row r="1" spans="1:6" x14ac:dyDescent="0.2">
      <c r="F1" s="2" t="s">
        <v>281</v>
      </c>
    </row>
    <row r="3" spans="1:6" ht="18" x14ac:dyDescent="0.25">
      <c r="A3" s="343" t="s">
        <v>355</v>
      </c>
      <c r="B3" s="343"/>
      <c r="C3" s="343"/>
      <c r="D3" s="343"/>
      <c r="E3" s="343"/>
      <c r="F3" s="343"/>
    </row>
    <row r="4" spans="1:6" x14ac:dyDescent="0.2">
      <c r="A4" s="344" t="s">
        <v>280</v>
      </c>
      <c r="B4" s="344"/>
      <c r="C4" s="344"/>
      <c r="D4" s="344"/>
      <c r="E4" s="344"/>
      <c r="F4" s="344"/>
    </row>
    <row r="5" spans="1:6" x14ac:dyDescent="0.2">
      <c r="A5" s="74"/>
      <c r="B5" s="74"/>
      <c r="C5" s="74"/>
      <c r="D5" s="74"/>
      <c r="E5" s="74"/>
      <c r="F5" s="74"/>
    </row>
    <row r="6" spans="1:6" ht="13.5" thickBot="1" x14ac:dyDescent="0.25">
      <c r="A6" s="74"/>
      <c r="B6" s="74"/>
      <c r="C6" s="80"/>
      <c r="D6" s="80"/>
      <c r="E6" s="80"/>
      <c r="F6" s="80"/>
    </row>
    <row r="7" spans="1:6" ht="26.25" thickBot="1" x14ac:dyDescent="0.25">
      <c r="A7" s="83"/>
      <c r="B7" s="111" t="s">
        <v>276</v>
      </c>
      <c r="C7" s="97">
        <v>40543</v>
      </c>
      <c r="D7" s="97">
        <v>40451</v>
      </c>
      <c r="E7" s="97">
        <v>40359</v>
      </c>
      <c r="F7" s="97">
        <v>40268</v>
      </c>
    </row>
    <row r="8" spans="1:6" x14ac:dyDescent="0.2">
      <c r="A8" s="81" t="s">
        <v>48</v>
      </c>
      <c r="B8" s="84">
        <v>1</v>
      </c>
      <c r="C8" s="82">
        <v>0</v>
      </c>
      <c r="D8" s="82">
        <v>0</v>
      </c>
      <c r="E8" s="82">
        <v>0</v>
      </c>
      <c r="F8" s="82">
        <v>0</v>
      </c>
    </row>
    <row r="9" spans="1:6" x14ac:dyDescent="0.2">
      <c r="A9" s="77" t="s">
        <v>50</v>
      </c>
      <c r="B9" s="85">
        <v>2</v>
      </c>
      <c r="C9" s="76">
        <v>0</v>
      </c>
      <c r="D9" s="76">
        <v>0</v>
      </c>
      <c r="E9" s="76">
        <v>0</v>
      </c>
      <c r="F9" s="76">
        <v>0</v>
      </c>
    </row>
    <row r="10" spans="1:6" x14ac:dyDescent="0.2">
      <c r="A10" s="77" t="s">
        <v>51</v>
      </c>
      <c r="B10" s="84">
        <v>3</v>
      </c>
      <c r="C10" s="76">
        <v>0</v>
      </c>
      <c r="D10" s="76">
        <v>0</v>
      </c>
      <c r="E10" s="76">
        <v>0</v>
      </c>
      <c r="F10" s="76">
        <v>0</v>
      </c>
    </row>
    <row r="11" spans="1:6" x14ac:dyDescent="0.2">
      <c r="A11" s="75" t="s">
        <v>49</v>
      </c>
      <c r="B11" s="85">
        <v>4</v>
      </c>
      <c r="C11" s="76">
        <v>0</v>
      </c>
      <c r="D11" s="76">
        <v>0</v>
      </c>
      <c r="E11" s="76">
        <v>0</v>
      </c>
      <c r="F11" s="76">
        <v>0</v>
      </c>
    </row>
    <row r="12" spans="1:6" x14ac:dyDescent="0.2">
      <c r="A12" s="77" t="s">
        <v>50</v>
      </c>
      <c r="B12" s="84">
        <v>5</v>
      </c>
      <c r="C12" s="76">
        <v>0</v>
      </c>
      <c r="D12" s="76">
        <v>0</v>
      </c>
      <c r="E12" s="76">
        <v>0</v>
      </c>
      <c r="F12" s="76">
        <v>0</v>
      </c>
    </row>
    <row r="13" spans="1:6" x14ac:dyDescent="0.2">
      <c r="A13" s="77" t="s">
        <v>51</v>
      </c>
      <c r="B13" s="85">
        <v>6</v>
      </c>
      <c r="C13" s="76">
        <v>0</v>
      </c>
      <c r="D13" s="76">
        <v>0</v>
      </c>
      <c r="E13" s="76">
        <v>0</v>
      </c>
      <c r="F13" s="76">
        <v>0</v>
      </c>
    </row>
    <row r="14" spans="1:6" x14ac:dyDescent="0.2">
      <c r="A14" s="75" t="s">
        <v>52</v>
      </c>
      <c r="B14" s="84">
        <v>7</v>
      </c>
      <c r="C14" s="76">
        <v>0</v>
      </c>
      <c r="D14" s="76">
        <v>0</v>
      </c>
      <c r="E14" s="76">
        <v>0</v>
      </c>
      <c r="F14" s="76">
        <v>0</v>
      </c>
    </row>
    <row r="15" spans="1:6" x14ac:dyDescent="0.2">
      <c r="A15" s="77" t="s">
        <v>50</v>
      </c>
      <c r="B15" s="85">
        <v>8</v>
      </c>
      <c r="C15" s="76">
        <v>0</v>
      </c>
      <c r="D15" s="76">
        <v>0</v>
      </c>
      <c r="E15" s="76">
        <v>0</v>
      </c>
      <c r="F15" s="76">
        <v>0</v>
      </c>
    </row>
    <row r="16" spans="1:6" x14ac:dyDescent="0.2">
      <c r="A16" s="77" t="s">
        <v>51</v>
      </c>
      <c r="B16" s="84">
        <v>9</v>
      </c>
      <c r="C16" s="76">
        <v>0</v>
      </c>
      <c r="D16" s="76">
        <v>0</v>
      </c>
      <c r="E16" s="76">
        <v>0</v>
      </c>
      <c r="F16" s="76">
        <v>0</v>
      </c>
    </row>
    <row r="17" spans="1:6" x14ac:dyDescent="0.2">
      <c r="A17" s="75" t="s">
        <v>53</v>
      </c>
      <c r="B17" s="85">
        <v>10</v>
      </c>
      <c r="C17" s="76">
        <v>0</v>
      </c>
      <c r="D17" s="76">
        <v>0</v>
      </c>
      <c r="E17" s="76">
        <v>0</v>
      </c>
      <c r="F17" s="76">
        <v>0</v>
      </c>
    </row>
    <row r="18" spans="1:6" x14ac:dyDescent="0.2">
      <c r="A18" s="77" t="s">
        <v>50</v>
      </c>
      <c r="B18" s="84">
        <v>11</v>
      </c>
      <c r="C18" s="76">
        <v>0</v>
      </c>
      <c r="D18" s="76">
        <v>0</v>
      </c>
      <c r="E18" s="76">
        <v>0</v>
      </c>
      <c r="F18" s="76">
        <v>0</v>
      </c>
    </row>
    <row r="19" spans="1:6" ht="13.5" thickBot="1" x14ac:dyDescent="0.25">
      <c r="A19" s="78" t="s">
        <v>51</v>
      </c>
      <c r="B19" s="86">
        <v>12</v>
      </c>
      <c r="C19" s="79">
        <v>0</v>
      </c>
      <c r="D19" s="79">
        <v>0</v>
      </c>
      <c r="E19" s="79">
        <v>0</v>
      </c>
      <c r="F19" s="79">
        <v>0</v>
      </c>
    </row>
    <row r="22" spans="1:6" x14ac:dyDescent="0.2">
      <c r="A22" s="1" t="s">
        <v>282</v>
      </c>
    </row>
  </sheetData>
  <mergeCells count="2">
    <mergeCell ref="A3:F3"/>
    <mergeCell ref="A4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showGridLines="0" workbookViewId="0">
      <selection activeCell="C22" sqref="C22"/>
    </sheetView>
  </sheetViews>
  <sheetFormatPr defaultRowHeight="12.75" x14ac:dyDescent="0.2"/>
  <cols>
    <col min="1" max="1" width="4" customWidth="1"/>
    <col min="2" max="2" width="48" customWidth="1"/>
    <col min="3" max="6" width="14.28515625" customWidth="1"/>
  </cols>
  <sheetData>
    <row r="1" spans="1:6" s="11" customFormat="1" x14ac:dyDescent="0.2">
      <c r="F1" s="2" t="s">
        <v>281</v>
      </c>
    </row>
    <row r="2" spans="1:6" s="11" customFormat="1" x14ac:dyDescent="0.2"/>
    <row r="3" spans="1:6" s="11" customFormat="1" ht="18" x14ac:dyDescent="0.25">
      <c r="A3" s="343" t="s">
        <v>284</v>
      </c>
      <c r="B3" s="343"/>
      <c r="C3" s="343"/>
      <c r="D3" s="343"/>
      <c r="E3" s="343"/>
      <c r="F3" s="343"/>
    </row>
    <row r="5" spans="1:6" s="2" customFormat="1" ht="13.5" thickBot="1" x14ac:dyDescent="0.25">
      <c r="F5" s="98"/>
    </row>
    <row r="6" spans="1:6" s="2" customFormat="1" ht="15.75" thickBot="1" x14ac:dyDescent="0.3">
      <c r="A6" s="99"/>
      <c r="B6" s="100"/>
      <c r="C6" s="160">
        <v>40543</v>
      </c>
      <c r="D6" s="160">
        <v>40451</v>
      </c>
      <c r="E6" s="160">
        <v>40359</v>
      </c>
      <c r="F6" s="160">
        <v>40268</v>
      </c>
    </row>
    <row r="7" spans="1:6" s="2" customFormat="1" x14ac:dyDescent="0.2">
      <c r="A7" s="101" t="s">
        <v>285</v>
      </c>
      <c r="B7" s="102" t="s">
        <v>286</v>
      </c>
      <c r="C7" s="106">
        <v>38.897575207468677</v>
      </c>
      <c r="D7" s="106">
        <v>40.338624376629717</v>
      </c>
      <c r="E7" s="106">
        <v>31.030950889351416</v>
      </c>
      <c r="F7" s="106">
        <v>39.717301842356939</v>
      </c>
    </row>
    <row r="8" spans="1:6" s="2" customFormat="1" x14ac:dyDescent="0.2">
      <c r="A8" s="101" t="s">
        <v>287</v>
      </c>
      <c r="B8" s="103" t="s">
        <v>288</v>
      </c>
      <c r="C8" s="107">
        <v>1.1203264581412538</v>
      </c>
      <c r="D8" s="107">
        <v>0.9640967010884216</v>
      </c>
      <c r="E8" s="107">
        <v>0.91349646148826069</v>
      </c>
      <c r="F8" s="107">
        <v>0.79195724741964668</v>
      </c>
    </row>
    <row r="9" spans="1:6" s="2" customFormat="1" x14ac:dyDescent="0.2">
      <c r="A9" s="101" t="s">
        <v>289</v>
      </c>
      <c r="B9" s="103" t="s">
        <v>290</v>
      </c>
      <c r="C9" s="107">
        <v>9.6401423831140622</v>
      </c>
      <c r="D9" s="107">
        <v>8.3201588714069548</v>
      </c>
      <c r="E9" s="107">
        <v>7.9202620420548486</v>
      </c>
      <c r="F9" s="107">
        <v>6.8408903844234032</v>
      </c>
    </row>
    <row r="10" spans="1:6" s="2" customFormat="1" x14ac:dyDescent="0.2">
      <c r="A10" s="101" t="s">
        <v>291</v>
      </c>
      <c r="B10" s="103" t="s">
        <v>292</v>
      </c>
      <c r="C10" s="108">
        <v>382302.62349903974</v>
      </c>
      <c r="D10" s="108">
        <v>381029.98187603295</v>
      </c>
      <c r="E10" s="108">
        <v>397346.82807978679</v>
      </c>
      <c r="F10" s="108">
        <v>398829.92860691942</v>
      </c>
    </row>
    <row r="11" spans="1:6" s="2" customFormat="1" x14ac:dyDescent="0.2">
      <c r="A11" s="101" t="s">
        <v>293</v>
      </c>
      <c r="B11" s="103" t="s">
        <v>294</v>
      </c>
      <c r="C11" s="108">
        <v>1461.2737764402809</v>
      </c>
      <c r="D11" s="108">
        <v>1450.9646275430357</v>
      </c>
      <c r="E11" s="108">
        <v>1516.5781219431281</v>
      </c>
      <c r="F11" s="108">
        <v>1554.5409698578198</v>
      </c>
    </row>
    <row r="12" spans="1:6" s="2" customFormat="1" ht="13.5" thickBot="1" x14ac:dyDescent="0.25">
      <c r="A12" s="104" t="s">
        <v>295</v>
      </c>
      <c r="B12" s="105" t="s">
        <v>296</v>
      </c>
      <c r="C12" s="109">
        <v>4327.3566273770502</v>
      </c>
      <c r="D12" s="109">
        <v>3742.3823671987475</v>
      </c>
      <c r="E12" s="109">
        <v>3594.0823621801137</v>
      </c>
      <c r="F12" s="109">
        <v>3099.3806111848248</v>
      </c>
    </row>
    <row r="13" spans="1:6" s="2" customFormat="1" x14ac:dyDescent="0.2">
      <c r="F13" s="1"/>
    </row>
  </sheetData>
  <mergeCells count="1">
    <mergeCell ref="A3:F3"/>
  </mergeCells>
  <phoneticPr fontId="3" type="noConversion"/>
  <pageMargins left="0.78740157499999996" right="0.78740157499999996" top="0.984251969" bottom="0.984251969" header="0.4921259845" footer="0.4921259845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ORGANIZAČ. STRUKTURA</vt:lpstr>
      <vt:lpstr>KONSOL. CELEK</vt:lpstr>
      <vt:lpstr>ROZVAHA</vt:lpstr>
      <vt:lpstr>VÝSLEDOVKA</vt:lpstr>
      <vt:lpstr>POHL_SELHÁNÍ</vt:lpstr>
      <vt:lpstr>POHL_ZNEHODNOCENÍ</vt:lpstr>
      <vt:lpstr>POHL_RESTRUKTURALIZACE</vt:lpstr>
      <vt:lpstr>DERIVÁTY</vt:lpstr>
      <vt:lpstr>POMĚROVÉ UKAZATELE</vt:lpstr>
      <vt:lpstr>KAPITÁL</vt:lpstr>
      <vt:lpstr>KAPITÁL!Oblast_tisku</vt:lpstr>
      <vt:lpstr>'KONSOL. CELEK'!Oblast_tisku</vt:lpstr>
      <vt:lpstr>'KONSOL. CELEK'!Print_Area</vt:lpstr>
    </vt:vector>
  </TitlesOfParts>
  <Company>ČMZRB,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Informace o hospodaření Českomoravské záruční a rozvojové banky, a.s.</dc:title>
  <dc:creator>Ing. Stanislav Zábranský</dc:creator>
  <dc:description>Údaje k 30.9.2007</dc:description>
  <cp:lastModifiedBy>Asiya Girfanová</cp:lastModifiedBy>
  <cp:lastPrinted>2010-08-06T08:13:04Z</cp:lastPrinted>
  <dcterms:created xsi:type="dcterms:W3CDTF">2007-10-24T07:57:02Z</dcterms:created>
  <dcterms:modified xsi:type="dcterms:W3CDTF">2013-02-05T11:19:30Z</dcterms:modified>
</cp:coreProperties>
</file>