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95" windowHeight="9210"/>
  </bookViews>
  <sheets>
    <sheet name="ORGANIZAČ. STRUKTURA" sheetId="19" r:id="rId1"/>
    <sheet name="KONSOL. CELEK" sheetId="22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CELEK'!$B$1:$M$92</definedName>
    <definedName name="Print_Area" localSheetId="1">'KONSOL. CELEK'!$B$1:$L$95</definedName>
  </definedNames>
  <calcPr calcId="145621"/>
</workbook>
</file>

<file path=xl/calcChain.xml><?xml version="1.0" encoding="utf-8"?>
<calcChain xmlns="http://schemas.openxmlformats.org/spreadsheetml/2006/main">
  <c r="E58" i="4" l="1"/>
  <c r="C57" i="4"/>
  <c r="G57" i="4" s="1"/>
  <c r="E44" i="4"/>
  <c r="C44" i="4"/>
  <c r="G44" i="4" s="1"/>
  <c r="C43" i="4"/>
  <c r="G43" i="4"/>
  <c r="A47" i="4"/>
  <c r="A33" i="4"/>
  <c r="A19" i="4"/>
  <c r="A5" i="4"/>
  <c r="C29" i="4"/>
  <c r="C30" i="4"/>
  <c r="E30" i="4"/>
  <c r="C15" i="4"/>
  <c r="G15" i="4" s="1"/>
  <c r="G29" i="4"/>
  <c r="E16" i="4"/>
  <c r="C16" i="4"/>
  <c r="G16" i="4"/>
  <c r="C58" i="4"/>
  <c r="G58" i="4" s="1"/>
  <c r="G30" i="4" l="1"/>
</calcChain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<sst xmlns="http://schemas.openxmlformats.org/spreadsheetml/2006/main" count="686" uniqueCount="434">
  <si>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</si>
  <si>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</si>
  <si>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</si>
  <si>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</si>
  <si>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</si>
  <si>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</si>
  <si>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</si>
  <si>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</si>
  <si>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</si>
  <si>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</si>
  <si>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</si>
  <si>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</si>
  <si>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</si>
  <si>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</si>
  <si>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</si>
  <si>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</si>
  <si>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</si>
  <si>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</si>
  <si>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</si>
  <si>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</si>
  <si>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</si>
  <si>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</si>
  <si>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</si>
  <si>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</si>
  <si>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</si>
  <si>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</si>
  <si>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</si>
  <si>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</si>
  <si>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</si>
  <si>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</si>
  <si>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</si>
  <si>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</si>
  <si>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</si>
  <si>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</si>
  <si>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</si>
  <si>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</si>
  <si>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</si>
  <si>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</si>
  <si>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</si>
  <si>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</si>
  <si>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</si>
  <si>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</si>
  <si>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</si>
  <si>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</si>
  <si>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</si>
  <si>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</si>
  <si>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</si>
  <si>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</si>
  <si>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</si>
  <si>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</si>
  <si>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</si>
  <si>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</si>
  <si>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</si>
  <si>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</si>
  <si>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</si>
  <si>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</si>
  <si>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</si>
  <si>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</si>
  <si>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</si>
  <si>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</si>
  <si>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</si>
  <si>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</si>
  <si>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</si>
  <si>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</si>
  <si>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</si>
  <si>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</si>
  <si>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</si>
  <si>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</si>
  <si>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</si>
  <si>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</si>
  <si>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</si>
  <si>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</si>
  <si>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</si>
  <si>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</si>
  <si>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</si>
  <si>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</si>
  <si>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</si>
  <si>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</si>
  <si>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</si>
  <si>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</si>
  <si>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</si>
  <si>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</si>
  <si>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</si>
  <si>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</si>
  <si>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</si>
  <si>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</si>
  <si>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</si>
  <si>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</si>
  <si>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</si>
  <si>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</si>
  <si>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</si>
  <si>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</si>
  <si>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</si>
  <si>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</si>
  <si>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</si>
  <si>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</si>
  <si>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</si>
  <si>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</si>
  <si>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</si>
  <si>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</si>
  <si>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</si>
  <si>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</si>
  <si>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</si>
  <si>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</si>
  <si>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</si>
  <si>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</si>
  <si>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</si>
  <si>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</si>
  <si>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</si>
  <si>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</si>
  <si>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</si>
  <si>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</si>
  <si>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</si>
  <si>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</si>
  <si>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</si>
  <si>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</si>
  <si>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</si>
  <si>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</si>
  <si>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</si>
  <si>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</si>
  <si>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</si>
  <si>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</si>
  <si>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</si>
  <si>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</si>
  <si>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</si>
  <si>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</si>
  <si>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</si>
  <si>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</si>
  <si>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</si>
  <si>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</si>
  <si>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</si>
  <si>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</si>
  <si>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</si>
  <si>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</si>
  <si>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</si>
  <si>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</si>
  <si>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</si>
  <si>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</si>
  <si>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</si>
  <si>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</si>
  <si>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</si>
  <si>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</si>
  <si>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</si>
  <si>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</si>
  <si>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</si>
  <si>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</si>
  <si>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</si>
  <si>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</si>
  <si>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</si>
  <si>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</si>
  <si>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</si>
  <si>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</si>
  <si>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</si>
  <si>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</si>
  <si>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</si>
  <si>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</si>
  <si>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</si>
  <si>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</si>
  <si>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</si>
  <si>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</si>
  <si>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</si>
  <si>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</si>
  <si>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</si>
  <si>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</si>
  <si>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</si>
  <si>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</si>
  <si>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</si>
  <si>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</si>
  <si>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</si>
  <si>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</si>
  <si>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</si>
  <si>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</si>
  <si>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</si>
  <si>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</si>
  <si>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</si>
  <si>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</si>
  <si>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</si>
  <si>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</si>
  <si>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</si>
  <si>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</si>
  <si>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</si>
  <si>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</si>
  <si>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</si>
  <si>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</si>
  <si>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</si>
  <si>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</si>
  <si>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</si>
  <si>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</si>
  <si>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</si>
  <si>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</si>
  <si>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</si>
  <si>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</si>
  <si>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</si>
  <si>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</si>
  <si>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</si>
  <si>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</si>
  <si>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</si>
  <si>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</si>
  <si>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</si>
  <si>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</si>
  <si>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</si>
  <si>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</si>
  <si>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</si>
  <si>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</si>
  <si>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</si>
  <si>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</si>
  <si>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</si>
  <si>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</si>
  <si>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</si>
  <si>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</si>
  <si>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</si>
  <si>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</si>
  <si>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</si>
  <si>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</si>
  <si>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</si>
  <si>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</si>
  <si>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</si>
  <si>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</si>
  <si>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</si>
  <si>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</si>
  <si>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</si>
  <si>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</si>
  <si>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</si>
  <si>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</si>
  <si>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</si>
  <si>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</si>
  <si>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</si>
  <si>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</si>
  <si>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</si>
  <si>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</si>
  <si>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</si>
  <si>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</si>
  <si>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</si>
  <si>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</si>
  <si>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</si>
  <si>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</si>
  <si>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</si>
  <si>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</si>
  <si>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</si>
  <si>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</si>
  <si>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</si>
  <si>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</si>
  <si>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</si>
  <si>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</si>
  <si>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</si>
  <si>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</si>
  <si>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</si>
  <si>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</si>
  <si>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</si>
  <si>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</si>
  <si>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</si>
  <si>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</si>
  <si>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</si>
  <si>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</si>
  <si>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</si>
  <si>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</si>
  <si>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</si>
  <si>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</si>
  <si>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</si>
  <si>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</si>
  <si>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</si>
  <si>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</si>
  <si>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</si>
  <si>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</si>
  <si>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</si>
  <si>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</si>
  <si>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</si>
  <si>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</si>
  <si>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</si>
  <si>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</si>
  <si>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</si>
  <si>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</si>
  <si>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</si>
  <si>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</si>
  <si>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</si>
  <si>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</si>
  <si>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</si>
  <si>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</si>
  <si>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</si>
  <si>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</si>
  <si>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</si>
  <si>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</si>
  <si>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</si>
  <si>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</si>
  <si>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</si>
  <si>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</si>
  <si>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</si>
  <si>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</si>
  <si>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</si>
  <si>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</si>
  <si>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</si>
  <si>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</si>
  <si>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</si>
  <si>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</si>
  <si>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</si>
  <si>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</si>
  <si>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</si>
  <si>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</si>
  <si>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</si>
  <si>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</si>
  <si>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</si>
  <si>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</si>
  <si>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</si>
  <si>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</si>
  <si>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</si>
  <si>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</si>
  <si>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</si>
  <si>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</si>
  <si>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</si>
  <si>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</si>
  <si>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</si>
  <si>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</si>
  <si>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</si>
  <si>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</si>
  <si>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</si>
  <si>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</si>
  <si>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</si>
  <si>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</si>
  <si>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</si>
  <si>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</si>
  <si>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</si>
  <si>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</si>
  <si>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</si>
  <si>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</si>
  <si>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</si>
  <si>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</si>
  <si>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</si>
  <si>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</si>
  <si>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</si>
  <si>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</si>
  <si>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</si>
  <si>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</si>
  <si>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</si>
  <si>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</si>
  <si>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</si>
  <si>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</si>
  <si>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</si>
  <si>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ČSOB Investiční společnost, a.s., člen skupiny ČSOB</t>
  </si>
  <si>
    <t>ČSOB Asset Management, a.s., člen skupiny ČSOB</t>
  </si>
  <si>
    <t>Československá obchodní banka, a. s.</t>
  </si>
  <si>
    <t>ČSOB Leasing, a.s.</t>
  </si>
  <si>
    <t>ČSOB Leasing pojišťovací makléř, s.r.o.</t>
  </si>
  <si>
    <t>ČSOB penzijní fond Progres, a.s., člen skupiny ČSOB</t>
  </si>
  <si>
    <t>ČSOB penzijní fond Stabilita, a.s., člen skupiny ČSOB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</si>
  <si>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</si>
  <si>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</si>
  <si>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</si>
  <si>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</si>
  <si>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</si>
  <si>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</si>
  <si>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</si>
  <si>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</si>
  <si>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</si>
  <si>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</si>
  <si>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</si>
  <si>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</si>
  <si>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</si>
  <si>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</si>
  <si>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</si>
  <si>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</si>
  <si>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</si>
  <si>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</si>
  <si>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</si>
  <si>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</si>
  <si>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</si>
  <si>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</si>
  <si>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</si>
  <si>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</si>
  <si>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</si>
  <si>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</si>
  <si>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</si>
  <si>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</si>
  <si>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</si>
  <si>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</si>
  <si>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</si>
  <si>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</si>
  <si>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</si>
  <si>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Podíl na ZK 20,59%</t>
  </si>
  <si>
    <t>Podíl na HP 52,94%</t>
  </si>
  <si>
    <t>Podíl na HP 84,72%</t>
  </si>
  <si>
    <t>Podíl na ZK 73,15%</t>
  </si>
  <si>
    <t>Podíl na HP 00,00%</t>
  </si>
  <si>
    <t>Podíl na ZK 15,28%</t>
  </si>
  <si>
    <t>Podíl na HP 15,28%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</si>
  <si>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</si>
  <si>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</si>
  <si>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</si>
  <si>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</si>
  <si>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</si>
  <si>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</si>
  <si>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</si>
  <si>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</si>
  <si>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</si>
  <si>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</si>
  <si>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</si>
  <si>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</si>
  <si>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</si>
  <si>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</si>
  <si>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</si>
  <si>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</si>
  <si>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ČSOB Pojišťovací Servis, a.s.</t>
  </si>
  <si>
    <t>Podíl na HP 40,00%</t>
  </si>
  <si>
    <r>
      <t xml:space="preserve">Podíl na ZK </t>
    </r>
    <r>
      <rPr>
        <b/>
        <sz val="8"/>
        <rFont val="Arial"/>
        <family val="2"/>
        <charset val="238"/>
      </rPr>
      <t>nepřímý:</t>
    </r>
  </si>
  <si>
    <t>První certifikační autorita, a.s.</t>
  </si>
  <si>
    <t xml:space="preserve">Československá obchodní banka, a. s.                 </t>
  </si>
  <si>
    <t>IČ: 00001350</t>
  </si>
  <si>
    <t>nad nímž ČNB vykonává dohled na konsolidovaném základě</t>
  </si>
  <si>
    <t xml:space="preserve"> Podíl na HP 94,91%</t>
  </si>
  <si>
    <t xml:space="preserve"> Podíl na ZK 100%</t>
  </si>
  <si>
    <t xml:space="preserve"> Podíl na HP 100%</t>
  </si>
  <si>
    <t>Podíl na ZK 11,57%</t>
  </si>
  <si>
    <t>Motokov International, a.s. v likvidaci</t>
  </si>
  <si>
    <t>ČSOB Pojišťovna, a.s., člen holdingu ČSOB</t>
  </si>
  <si>
    <t>servis, a.s.</t>
  </si>
  <si>
    <t>Podíl na ZK 35,83%</t>
  </si>
  <si>
    <t>Tee Square Limited, Ltd.</t>
  </si>
  <si>
    <t>Podíl na ZK 59,76%</t>
  </si>
  <si>
    <t>Podíl na HP 95,59%</t>
  </si>
  <si>
    <t>Podíl na ZK 4,41%</t>
  </si>
  <si>
    <t>Podíl na HP 4,41%</t>
  </si>
  <si>
    <t>ČSOB Investment Banking Services, a.s., člen skupiny ČSOB</t>
  </si>
  <si>
    <t>SCHÉMA KONSOLIDAČNÍHO CELKU ČSOB K 31.12.2010</t>
  </si>
  <si>
    <t>Podíl na HP 50,82%</t>
  </si>
  <si>
    <t>Podíl na ZK 69,59%</t>
  </si>
  <si>
    <t>Podíl na HP 69,59%</t>
  </si>
  <si>
    <t>K 31.12.2010 činil základní kapitál Hypoteční banky 5 076 328 000 Kč a byl rozdělen do 10 152 656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</si>
  <si>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r>
      <rPr>
        <b/>
        <sz val="10"/>
        <rFont val="Arial"/>
        <family val="2"/>
        <charset val="238"/>
      </rPr>
      <t>Výroční zpráva Hypoteční banky za rok 2010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</si>
  <si>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2010,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</si>
  <si>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2011 na svých internetových stránkách* Výroční zprávu za rok 2010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</si>
  <si>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2010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</si>
  <si>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31.12.2010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</si>
  <si>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2010</t>
    </r>
    <r>
      <rPr>
        <sz val="10"/>
        <rFont val="Arial"/>
        <family val="2"/>
        <charset val="238"/>
      </rPr>
      <t>.</t>
    </r>
  </si>
  <si>
    <r>
      <t>Počet zaměstnanců</t>
    </r>
    <r>
      <rPr>
        <b/>
        <sz val="10"/>
        <rFont val="Arial CE"/>
        <charset val="238"/>
      </rPr>
      <t xml:space="preserve"> - přepočtený stav za období leden až prosinec 2010:  </t>
    </r>
    <r>
      <rPr>
        <b/>
        <u/>
        <sz val="10"/>
        <rFont val="Arial CE"/>
        <charset val="238"/>
      </rPr>
      <t>423</t>
    </r>
  </si>
  <si>
    <r>
      <t>Počet organizačních jednotek</t>
    </r>
    <r>
      <rPr>
        <b/>
        <sz val="10"/>
        <rFont val="Arial CE"/>
        <charset val="238"/>
      </rPr>
      <t>: ústředí + 13 regionálních poboček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</si>
</sst>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45" x14ac:knownFonts="1">
    <font>
      <sz val="10"/>
      <name val="Arial"/>
      <charset val="238"/>
    </font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i/>
      <sz val="9"/>
      <name val="Arial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18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9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</cellStyleXfs>
  <cellXfs count="371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4" fontId="7" fillId="0" borderId="0" xfId="0" applyNumberFormat="1" applyFont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2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5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2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4" fontId="7" fillId="0" borderId="0" xfId="0" applyNumberFormat="1" applyFont="1"/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64" fontId="7" fillId="0" borderId="1" xfId="9" applyFont="1" applyFill="1" applyBorder="1" applyAlignment="1">
      <alignment horizontal="center" vertical="center" wrapText="1"/>
    </xf>
    <xf numFmtId="164" fontId="7" fillId="0" borderId="54" xfId="9" applyFont="1" applyFill="1" applyBorder="1" applyAlignment="1">
      <alignment horizontal="center" vertical="center" wrapText="1"/>
    </xf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0" fontId="28" fillId="0" borderId="0" xfId="0" applyFont="1"/>
    <xf numFmtId="0" fontId="29" fillId="0" borderId="0" xfId="0" applyFont="1" applyAlignment="1">
      <alignment horizontal="left"/>
    </xf>
    <xf numFmtId="0" fontId="30" fillId="0" borderId="0" xfId="0" applyNumberFormat="1" applyFont="1"/>
    <xf numFmtId="0" fontId="33" fillId="6" borderId="57" xfId="0" applyFont="1" applyFill="1" applyBorder="1"/>
    <xf numFmtId="0" fontId="3" fillId="0" borderId="0" xfId="0" applyFont="1"/>
    <xf numFmtId="0" fontId="28" fillId="0" borderId="58" xfId="0" applyFont="1" applyBorder="1" applyAlignment="1">
      <alignment horizontal="left" vertical="center" wrapText="1"/>
    </xf>
    <xf numFmtId="0" fontId="28" fillId="0" borderId="59" xfId="0" applyFont="1" applyBorder="1" applyAlignment="1">
      <alignment horizontal="left" vertical="center"/>
    </xf>
    <xf numFmtId="0" fontId="33" fillId="0" borderId="60" xfId="0" applyFont="1" applyBorder="1"/>
    <xf numFmtId="0" fontId="33" fillId="0" borderId="61" xfId="0" applyFont="1" applyBorder="1"/>
    <xf numFmtId="0" fontId="34" fillId="0" borderId="0" xfId="0" applyFont="1"/>
    <xf numFmtId="0" fontId="33" fillId="0" borderId="60" xfId="0" applyFont="1" applyFill="1" applyBorder="1"/>
    <xf numFmtId="0" fontId="34" fillId="0" borderId="0" xfId="0" applyFont="1" applyFill="1"/>
    <xf numFmtId="0" fontId="33" fillId="0" borderId="61" xfId="0" applyFont="1" applyFill="1" applyBorder="1"/>
    <xf numFmtId="0" fontId="33" fillId="6" borderId="57" xfId="0" applyFont="1" applyFill="1" applyBorder="1" applyAlignment="1"/>
    <xf numFmtId="0" fontId="31" fillId="0" borderId="58" xfId="0" applyFont="1" applyBorder="1" applyAlignment="1">
      <alignment vertical="center" wrapText="1"/>
    </xf>
    <xf numFmtId="0" fontId="31" fillId="0" borderId="59" xfId="0" applyFont="1" applyBorder="1" applyAlignment="1">
      <alignment vertical="center" wrapText="1"/>
    </xf>
    <xf numFmtId="0" fontId="31" fillId="0" borderId="0" xfId="0" applyFont="1" applyFill="1" applyBorder="1" applyAlignment="1">
      <alignment horizontal="center" vertical="center"/>
    </xf>
    <xf numFmtId="0" fontId="33" fillId="5" borderId="61" xfId="0" applyFont="1" applyFill="1" applyBorder="1"/>
    <xf numFmtId="0" fontId="33" fillId="5" borderId="60" xfId="0" applyFont="1" applyFill="1" applyBorder="1"/>
    <xf numFmtId="0" fontId="19" fillId="0" borderId="0" xfId="0" applyFont="1" applyAlignment="1">
      <alignment horizontal="center"/>
    </xf>
    <xf numFmtId="0" fontId="3" fillId="6" borderId="57" xfId="0" applyFont="1" applyFill="1" applyBorder="1"/>
    <xf numFmtId="0" fontId="3" fillId="6" borderId="63" xfId="0" applyFont="1" applyFill="1" applyBorder="1"/>
    <xf numFmtId="0" fontId="3" fillId="0" borderId="60" xfId="0" applyFont="1" applyFill="1" applyBorder="1"/>
    <xf numFmtId="0" fontId="3" fillId="0" borderId="61" xfId="0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1" fillId="0" borderId="60" xfId="0" applyFont="1" applyFill="1" applyBorder="1" applyAlignment="1"/>
    <xf numFmtId="0" fontId="28" fillId="0" borderId="59" xfId="0" applyFont="1" applyFill="1" applyBorder="1" applyAlignment="1">
      <alignment horizontal="left" vertical="center" wrapText="1"/>
    </xf>
    <xf numFmtId="0" fontId="0" fillId="0" borderId="64" xfId="0" applyBorder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6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6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6" fillId="0" borderId="3" xfId="3" applyNumberFormat="1" applyFont="1" applyBorder="1"/>
    <xf numFmtId="3" fontId="36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6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6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6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6" fillId="0" borderId="24" xfId="3" applyNumberFormat="1" applyFont="1" applyBorder="1"/>
    <xf numFmtId="3" fontId="36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40" fillId="0" borderId="0" xfId="0" applyFont="1"/>
    <xf numFmtId="14" fontId="38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41" fillId="0" borderId="0" xfId="0" applyFont="1"/>
    <xf numFmtId="0" fontId="42" fillId="0" borderId="0" xfId="0" applyFont="1"/>
    <xf numFmtId="0" fontId="43" fillId="0" borderId="0" xfId="0" applyNumberFormat="1" applyFont="1"/>
    <xf numFmtId="0" fontId="28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/>
    <xf numFmtId="0" fontId="31" fillId="0" borderId="0" xfId="0" applyFont="1" applyFill="1" applyBorder="1" applyAlignment="1"/>
    <xf numFmtId="0" fontId="33" fillId="0" borderId="0" xfId="0" applyFont="1" applyFill="1" applyBorder="1"/>
    <xf numFmtId="0" fontId="44" fillId="0" borderId="0" xfId="2"/>
    <xf numFmtId="0" fontId="28" fillId="0" borderId="58" xfId="0" applyFont="1" applyFill="1" applyBorder="1" applyAlignment="1">
      <alignment vertical="center" wrapText="1"/>
    </xf>
    <xf numFmtId="10" fontId="3" fillId="6" borderId="62" xfId="12" applyNumberFormat="1" applyFont="1" applyFill="1" applyBorder="1"/>
    <xf numFmtId="10" fontId="3" fillId="6" borderId="96" xfId="12" applyNumberFormat="1" applyFont="1" applyFill="1" applyBorder="1"/>
    <xf numFmtId="10" fontId="33" fillId="0" borderId="64" xfId="12" applyNumberFormat="1" applyFont="1" applyBorder="1"/>
    <xf numFmtId="10" fontId="33" fillId="0" borderId="97" xfId="12" applyNumberFormat="1" applyFont="1" applyBorder="1"/>
    <xf numFmtId="10" fontId="3" fillId="0" borderId="64" xfId="12" applyNumberFormat="1" applyFont="1" applyFill="1" applyBorder="1"/>
    <xf numFmtId="10" fontId="3" fillId="0" borderId="97" xfId="12" applyNumberFormat="1" applyFont="1" applyFill="1" applyBorder="1"/>
    <xf numFmtId="10" fontId="33" fillId="0" borderId="64" xfId="12" applyNumberFormat="1" applyFont="1" applyFill="1" applyBorder="1"/>
    <xf numFmtId="10" fontId="33" fillId="0" borderId="97" xfId="12" applyNumberFormat="1" applyFont="1" applyFill="1" applyBorder="1"/>
    <xf numFmtId="10" fontId="33" fillId="0" borderId="0" xfId="12" applyNumberFormat="1" applyFont="1" applyFill="1" applyBorder="1"/>
    <xf numFmtId="10" fontId="33" fillId="6" borderId="62" xfId="12" applyNumberFormat="1" applyFont="1" applyFill="1" applyBorder="1"/>
    <xf numFmtId="10" fontId="33" fillId="6" borderId="62" xfId="12" applyNumberFormat="1" applyFont="1" applyFill="1" applyBorder="1" applyAlignment="1"/>
    <xf numFmtId="10" fontId="33" fillId="5" borderId="64" xfId="12" applyNumberFormat="1" applyFont="1" applyFill="1" applyBorder="1"/>
    <xf numFmtId="10" fontId="33" fillId="5" borderId="97" xfId="12" applyNumberFormat="1" applyFont="1" applyFill="1" applyBorder="1"/>
    <xf numFmtId="10" fontId="3" fillId="0" borderId="0" xfId="12" applyNumberFormat="1" applyFont="1" applyFill="1" applyBorder="1"/>
    <xf numFmtId="10" fontId="7" fillId="0" borderId="0" xfId="12" applyNumberFormat="1" applyBorder="1"/>
    <xf numFmtId="10" fontId="7" fillId="0" borderId="0" xfId="12" applyNumberFormat="1" applyFill="1" applyBorder="1"/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31" fillId="6" borderId="98" xfId="0" applyFont="1" applyFill="1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/>
    </xf>
    <xf numFmtId="0" fontId="31" fillId="6" borderId="98" xfId="0" applyFont="1" applyFill="1" applyBorder="1" applyAlignment="1">
      <alignment horizontal="left" vertical="top" wrapText="1"/>
    </xf>
    <xf numFmtId="0" fontId="31" fillId="6" borderId="99" xfId="0" applyFont="1" applyFill="1" applyBorder="1" applyAlignment="1">
      <alignment horizontal="left" vertical="top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35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31" fillId="0" borderId="58" xfId="0" applyFont="1" applyFill="1" applyBorder="1" applyAlignment="1">
      <alignment horizontal="left" vertical="center" wrapText="1"/>
    </xf>
    <xf numFmtId="0" fontId="31" fillId="0" borderId="59" xfId="0" applyFont="1" applyFill="1" applyBorder="1" applyAlignment="1">
      <alignment horizontal="left" vertical="center" wrapText="1"/>
    </xf>
    <xf numFmtId="0" fontId="31" fillId="6" borderId="98" xfId="0" applyFont="1" applyFill="1" applyBorder="1" applyAlignment="1">
      <alignment horizontal="left" wrapText="1"/>
    </xf>
    <xf numFmtId="0" fontId="31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28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31" fillId="0" borderId="58" xfId="0" applyFont="1" applyBorder="1" applyAlignment="1">
      <alignment horizontal="left" vertical="center" wrapText="1"/>
    </xf>
    <xf numFmtId="0" fontId="31" fillId="0" borderId="59" xfId="0" applyFont="1" applyBorder="1" applyAlignment="1">
      <alignment horizontal="left" vertical="center" wrapText="1"/>
    </xf>
    <xf numFmtId="0" fontId="28" fillId="6" borderId="98" xfId="0" applyFont="1" applyFill="1" applyBorder="1" applyAlignment="1">
      <alignment horizontal="left" vertical="center" wrapText="1"/>
    </xf>
    <xf numFmtId="0" fontId="28" fillId="6" borderId="99" xfId="0" applyFont="1" applyFill="1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 wrapText="1"/>
    </xf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31" fillId="6" borderId="98" xfId="0" applyFont="1" applyFill="1" applyBorder="1" applyAlignment="1">
      <alignment horizontal="center" vertical="center"/>
    </xf>
    <xf numFmtId="0" fontId="31" fillId="6" borderId="103" xfId="0" applyFont="1" applyFill="1" applyBorder="1" applyAlignment="1">
      <alignment horizontal="center" vertical="center"/>
    </xf>
    <xf numFmtId="0" fontId="31" fillId="6" borderId="9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</cellXfs>
  <cellStyles count="13">
    <cellStyle name="Hypertextový odkaz" xfId="1" builtinId="8"/>
    <cellStyle name="Normální" xfId="0" builtinId="0"/>
    <cellStyle name="normální 2" xfId="2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142876</xdr:rowOff>
    </xdr:from>
    <xdr:to>
      <xdr:col>13</xdr:col>
      <xdr:colOff>457201</xdr:colOff>
      <xdr:row>29</xdr:row>
      <xdr:rowOff>38100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701" y="142876"/>
          <a:ext cx="7734300" cy="5419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24</xdr:row>
      <xdr:rowOff>76200</xdr:rowOff>
    </xdr:from>
    <xdr:to>
      <xdr:col>4</xdr:col>
      <xdr:colOff>0</xdr:colOff>
      <xdr:row>24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66725" y="33432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43</xdr:row>
      <xdr:rowOff>104775</xdr:rowOff>
    </xdr:from>
    <xdr:to>
      <xdr:col>3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04800" y="602932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66725" y="2171700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66725" y="21717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44</xdr:row>
      <xdr:rowOff>0</xdr:rowOff>
    </xdr:from>
    <xdr:to>
      <xdr:col>3</xdr:col>
      <xdr:colOff>9525</xdr:colOff>
      <xdr:row>69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66725" y="6143625"/>
          <a:ext cx="0" cy="402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4</xdr:col>
      <xdr:colOff>9525</xdr:colOff>
      <xdr:row>51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476250" y="73152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53</xdr:row>
      <xdr:rowOff>142875</xdr:rowOff>
    </xdr:from>
    <xdr:to>
      <xdr:col>3</xdr:col>
      <xdr:colOff>9525</xdr:colOff>
      <xdr:row>65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66725" y="7753350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36</xdr:row>
      <xdr:rowOff>38100</xdr:rowOff>
    </xdr:from>
    <xdr:to>
      <xdr:col>4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66725" y="49911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72</xdr:row>
      <xdr:rowOff>0</xdr:rowOff>
    </xdr:from>
    <xdr:to>
      <xdr:col>3</xdr:col>
      <xdr:colOff>9525</xdr:colOff>
      <xdr:row>84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66725" y="10601325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32</xdr:row>
      <xdr:rowOff>38100</xdr:rowOff>
    </xdr:from>
    <xdr:to>
      <xdr:col>4</xdr:col>
      <xdr:colOff>9525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476250" y="44386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18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66725" y="1133475"/>
          <a:ext cx="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66725" y="11334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0</xdr:rowOff>
    </xdr:from>
    <xdr:to>
      <xdr:col>3</xdr:col>
      <xdr:colOff>9525</xdr:colOff>
      <xdr:row>69</xdr:row>
      <xdr:rowOff>28575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66725" y="9553575"/>
          <a:ext cx="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69</xdr:row>
      <xdr:rowOff>28575</xdr:rowOff>
    </xdr:from>
    <xdr:to>
      <xdr:col>3</xdr:col>
      <xdr:colOff>9525</xdr:colOff>
      <xdr:row>89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66725" y="10201275"/>
          <a:ext cx="0" cy="2781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47625</xdr:rowOff>
    </xdr:from>
    <xdr:to>
      <xdr:col>4</xdr:col>
      <xdr:colOff>9525</xdr:colOff>
      <xdr:row>81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476250" y="118586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74</xdr:row>
      <xdr:rowOff>38100</xdr:rowOff>
    </xdr:from>
    <xdr:to>
      <xdr:col>3</xdr:col>
      <xdr:colOff>9525</xdr:colOff>
      <xdr:row>83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66725" y="109632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77</xdr:row>
      <xdr:rowOff>66675</xdr:rowOff>
    </xdr:from>
    <xdr:to>
      <xdr:col>4</xdr:col>
      <xdr:colOff>9525</xdr:colOff>
      <xdr:row>77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476250" y="113633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9" name="Line 159"/>
        <xdr:cNvSpPr>
          <a:spLocks noChangeShapeType="1"/>
        </xdr:cNvSpPr>
      </xdr:nvSpPr>
      <xdr:spPr bwMode="auto">
        <a:xfrm>
          <a:off x="466725" y="16287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0" name="Line 169"/>
        <xdr:cNvSpPr>
          <a:spLocks noChangeShapeType="1"/>
        </xdr:cNvSpPr>
      </xdr:nvSpPr>
      <xdr:spPr bwMode="auto">
        <a:xfrm flipV="1">
          <a:off x="17802225" y="272415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1" name="Line 170"/>
        <xdr:cNvSpPr>
          <a:spLocks noChangeShapeType="1"/>
        </xdr:cNvSpPr>
      </xdr:nvSpPr>
      <xdr:spPr bwMode="auto">
        <a:xfrm flipV="1">
          <a:off x="17802225" y="272415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22" name="Line 174"/>
        <xdr:cNvSpPr>
          <a:spLocks noChangeShapeType="1"/>
        </xdr:cNvSpPr>
      </xdr:nvSpPr>
      <xdr:spPr bwMode="auto">
        <a:xfrm>
          <a:off x="2533650" y="67913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55</xdr:row>
      <xdr:rowOff>123825</xdr:rowOff>
    </xdr:from>
    <xdr:to>
      <xdr:col>4</xdr:col>
      <xdr:colOff>0</xdr:colOff>
      <xdr:row>55</xdr:row>
      <xdr:rowOff>123825</xdr:rowOff>
    </xdr:to>
    <xdr:sp macro="" textlink="">
      <xdr:nvSpPr>
        <xdr:cNvPr id="23" name="Line 177"/>
        <xdr:cNvSpPr>
          <a:spLocks noChangeShapeType="1"/>
        </xdr:cNvSpPr>
      </xdr:nvSpPr>
      <xdr:spPr bwMode="auto">
        <a:xfrm flipV="1">
          <a:off x="476250" y="80772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28</xdr:row>
      <xdr:rowOff>38100</xdr:rowOff>
    </xdr:from>
    <xdr:to>
      <xdr:col>4</xdr:col>
      <xdr:colOff>0</xdr:colOff>
      <xdr:row>28</xdr:row>
      <xdr:rowOff>38100</xdr:rowOff>
    </xdr:to>
    <xdr:sp macro="" textlink="">
      <xdr:nvSpPr>
        <xdr:cNvPr id="24" name="Line 194"/>
        <xdr:cNvSpPr>
          <a:spLocks noChangeShapeType="1"/>
        </xdr:cNvSpPr>
      </xdr:nvSpPr>
      <xdr:spPr bwMode="auto">
        <a:xfrm>
          <a:off x="466725" y="38671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781050</xdr:colOff>
      <xdr:row>130</xdr:row>
      <xdr:rowOff>0</xdr:rowOff>
    </xdr:from>
    <xdr:to>
      <xdr:col>7</xdr:col>
      <xdr:colOff>781050</xdr:colOff>
      <xdr:row>131</xdr:row>
      <xdr:rowOff>0</xdr:rowOff>
    </xdr:to>
    <xdr:sp macro="" textlink="">
      <xdr:nvSpPr>
        <xdr:cNvPr id="25" name="Line 195"/>
        <xdr:cNvSpPr>
          <a:spLocks noChangeShapeType="1"/>
        </xdr:cNvSpPr>
      </xdr:nvSpPr>
      <xdr:spPr bwMode="auto">
        <a:xfrm>
          <a:off x="6029325" y="194119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0</xdr:colOff>
      <xdr:row>54</xdr:row>
      <xdr:rowOff>0</xdr:rowOff>
    </xdr:to>
    <xdr:sp macro="" textlink="">
      <xdr:nvSpPr>
        <xdr:cNvPr id="26" name="Line 196"/>
        <xdr:cNvSpPr>
          <a:spLocks noChangeShapeType="1"/>
        </xdr:cNvSpPr>
      </xdr:nvSpPr>
      <xdr:spPr bwMode="auto">
        <a:xfrm flipV="1">
          <a:off x="2533650" y="76104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7" name="Line 198"/>
        <xdr:cNvSpPr>
          <a:spLocks noChangeShapeType="1"/>
        </xdr:cNvSpPr>
      </xdr:nvSpPr>
      <xdr:spPr bwMode="auto">
        <a:xfrm flipV="1">
          <a:off x="2533650" y="592455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136</xdr:row>
      <xdr:rowOff>9525</xdr:rowOff>
    </xdr:from>
    <xdr:to>
      <xdr:col>5</xdr:col>
      <xdr:colOff>0</xdr:colOff>
      <xdr:row>136</xdr:row>
      <xdr:rowOff>9525</xdr:rowOff>
    </xdr:to>
    <xdr:sp macro="" textlink="">
      <xdr:nvSpPr>
        <xdr:cNvPr id="28" name="Line 199"/>
        <xdr:cNvSpPr>
          <a:spLocks noChangeShapeType="1"/>
        </xdr:cNvSpPr>
      </xdr:nvSpPr>
      <xdr:spPr bwMode="auto">
        <a:xfrm flipV="1">
          <a:off x="2533650" y="2039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20</xdr:row>
      <xdr:rowOff>66675</xdr:rowOff>
    </xdr:from>
    <xdr:to>
      <xdr:col>7</xdr:col>
      <xdr:colOff>0</xdr:colOff>
      <xdr:row>20</xdr:row>
      <xdr:rowOff>66675</xdr:rowOff>
    </xdr:to>
    <xdr:sp macro="" textlink="">
      <xdr:nvSpPr>
        <xdr:cNvPr id="29" name="Line 204"/>
        <xdr:cNvSpPr>
          <a:spLocks noChangeShapeType="1"/>
        </xdr:cNvSpPr>
      </xdr:nvSpPr>
      <xdr:spPr bwMode="auto">
        <a:xfrm>
          <a:off x="4276725" y="27813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123825</xdr:rowOff>
    </xdr:from>
    <xdr:to>
      <xdr:col>7</xdr:col>
      <xdr:colOff>9525</xdr:colOff>
      <xdr:row>55</xdr:row>
      <xdr:rowOff>123825</xdr:rowOff>
    </xdr:to>
    <xdr:sp macro="" textlink="">
      <xdr:nvSpPr>
        <xdr:cNvPr id="30" name="Line 208"/>
        <xdr:cNvSpPr>
          <a:spLocks noChangeShapeType="1"/>
        </xdr:cNvSpPr>
      </xdr:nvSpPr>
      <xdr:spPr bwMode="auto">
        <a:xfrm flipV="1">
          <a:off x="4276725" y="807720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46</xdr:row>
      <xdr:rowOff>66675</xdr:rowOff>
    </xdr:from>
    <xdr:to>
      <xdr:col>7</xdr:col>
      <xdr:colOff>9525</xdr:colOff>
      <xdr:row>46</xdr:row>
      <xdr:rowOff>66675</xdr:rowOff>
    </xdr:to>
    <xdr:sp macro="" textlink="">
      <xdr:nvSpPr>
        <xdr:cNvPr id="31" name="Line 209"/>
        <xdr:cNvSpPr>
          <a:spLocks noChangeShapeType="1"/>
        </xdr:cNvSpPr>
      </xdr:nvSpPr>
      <xdr:spPr bwMode="auto">
        <a:xfrm>
          <a:off x="4286250" y="65246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32" name="Line 211"/>
        <xdr:cNvSpPr>
          <a:spLocks noChangeShapeType="1"/>
        </xdr:cNvSpPr>
      </xdr:nvSpPr>
      <xdr:spPr bwMode="auto">
        <a:xfrm>
          <a:off x="2533650" y="82486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62</xdr:row>
      <xdr:rowOff>9525</xdr:rowOff>
    </xdr:from>
    <xdr:to>
      <xdr:col>5</xdr:col>
      <xdr:colOff>0</xdr:colOff>
      <xdr:row>63</xdr:row>
      <xdr:rowOff>9525</xdr:rowOff>
    </xdr:to>
    <xdr:sp macro="" textlink="">
      <xdr:nvSpPr>
        <xdr:cNvPr id="33" name="Line 218"/>
        <xdr:cNvSpPr>
          <a:spLocks noChangeShapeType="1"/>
        </xdr:cNvSpPr>
      </xdr:nvSpPr>
      <xdr:spPr bwMode="auto">
        <a:xfrm flipV="1">
          <a:off x="2533650" y="90297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69</xdr:row>
      <xdr:rowOff>85725</xdr:rowOff>
    </xdr:from>
    <xdr:to>
      <xdr:col>7</xdr:col>
      <xdr:colOff>19050</xdr:colOff>
      <xdr:row>69</xdr:row>
      <xdr:rowOff>85725</xdr:rowOff>
    </xdr:to>
    <xdr:sp macro="" textlink="">
      <xdr:nvSpPr>
        <xdr:cNvPr id="34" name="Line 219"/>
        <xdr:cNvSpPr>
          <a:spLocks noChangeShapeType="1"/>
        </xdr:cNvSpPr>
      </xdr:nvSpPr>
      <xdr:spPr bwMode="auto">
        <a:xfrm flipH="1">
          <a:off x="4276725" y="102584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69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5" name="Line 220"/>
        <xdr:cNvSpPr>
          <a:spLocks noChangeShapeType="1"/>
        </xdr:cNvSpPr>
      </xdr:nvSpPr>
      <xdr:spPr bwMode="auto">
        <a:xfrm flipH="1">
          <a:off x="4267200" y="101727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64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6" name="Line 224"/>
        <xdr:cNvSpPr>
          <a:spLocks noChangeShapeType="1"/>
        </xdr:cNvSpPr>
      </xdr:nvSpPr>
      <xdr:spPr bwMode="auto">
        <a:xfrm>
          <a:off x="5267325" y="9420225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73</xdr:row>
      <xdr:rowOff>19050</xdr:rowOff>
    </xdr:from>
    <xdr:to>
      <xdr:col>7</xdr:col>
      <xdr:colOff>19050</xdr:colOff>
      <xdr:row>73</xdr:row>
      <xdr:rowOff>19050</xdr:rowOff>
    </xdr:to>
    <xdr:sp macro="" textlink="">
      <xdr:nvSpPr>
        <xdr:cNvPr id="37" name="Line 228"/>
        <xdr:cNvSpPr>
          <a:spLocks noChangeShapeType="1"/>
        </xdr:cNvSpPr>
      </xdr:nvSpPr>
      <xdr:spPr bwMode="auto">
        <a:xfrm flipH="1">
          <a:off x="4276725" y="107918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38" name="Line 229"/>
        <xdr:cNvSpPr>
          <a:spLocks noChangeShapeType="1"/>
        </xdr:cNvSpPr>
      </xdr:nvSpPr>
      <xdr:spPr bwMode="auto">
        <a:xfrm flipH="1">
          <a:off x="4286250" y="94202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69</xdr:row>
      <xdr:rowOff>95250</xdr:rowOff>
    </xdr:from>
    <xdr:to>
      <xdr:col>7</xdr:col>
      <xdr:colOff>19050</xdr:colOff>
      <xdr:row>73</xdr:row>
      <xdr:rowOff>19050</xdr:rowOff>
    </xdr:to>
    <xdr:sp macro="" textlink="">
      <xdr:nvSpPr>
        <xdr:cNvPr id="39" name="Line 231"/>
        <xdr:cNvSpPr>
          <a:spLocks noChangeShapeType="1"/>
        </xdr:cNvSpPr>
      </xdr:nvSpPr>
      <xdr:spPr bwMode="auto">
        <a:xfrm>
          <a:off x="5267325" y="10267950"/>
          <a:ext cx="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40" name="Line 232"/>
        <xdr:cNvSpPr>
          <a:spLocks noChangeShapeType="1"/>
        </xdr:cNvSpPr>
      </xdr:nvSpPr>
      <xdr:spPr bwMode="auto">
        <a:xfrm flipV="1">
          <a:off x="485775" y="942022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69</xdr:row>
      <xdr:rowOff>9525</xdr:rowOff>
    </xdr:from>
    <xdr:to>
      <xdr:col>4</xdr:col>
      <xdr:colOff>9525</xdr:colOff>
      <xdr:row>69</xdr:row>
      <xdr:rowOff>9525</xdr:rowOff>
    </xdr:to>
    <xdr:sp macro="" textlink="">
      <xdr:nvSpPr>
        <xdr:cNvPr id="41" name="Line 233"/>
        <xdr:cNvSpPr>
          <a:spLocks noChangeShapeType="1"/>
        </xdr:cNvSpPr>
      </xdr:nvSpPr>
      <xdr:spPr bwMode="auto">
        <a:xfrm flipV="1">
          <a:off x="476250" y="101822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73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2" name="Line 234"/>
        <xdr:cNvSpPr>
          <a:spLocks noChangeShapeType="1"/>
        </xdr:cNvSpPr>
      </xdr:nvSpPr>
      <xdr:spPr bwMode="auto">
        <a:xfrm>
          <a:off x="466725" y="107727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9525</xdr:rowOff>
    </xdr:from>
    <xdr:to>
      <xdr:col>4</xdr:col>
      <xdr:colOff>0</xdr:colOff>
      <xdr:row>60</xdr:row>
      <xdr:rowOff>19050</xdr:rowOff>
    </xdr:to>
    <xdr:sp macro="" textlink="">
      <xdr:nvSpPr>
        <xdr:cNvPr id="43" name="Line 236"/>
        <xdr:cNvSpPr>
          <a:spLocks noChangeShapeType="1"/>
        </xdr:cNvSpPr>
      </xdr:nvSpPr>
      <xdr:spPr bwMode="auto">
        <a:xfrm flipV="1">
          <a:off x="466725" y="8743950"/>
          <a:ext cx="9429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89</xdr:row>
      <xdr:rowOff>104775</xdr:rowOff>
    </xdr:from>
    <xdr:to>
      <xdr:col>4</xdr:col>
      <xdr:colOff>0</xdr:colOff>
      <xdr:row>89</xdr:row>
      <xdr:rowOff>104775</xdr:rowOff>
    </xdr:to>
    <xdr:sp macro="" textlink="">
      <xdr:nvSpPr>
        <xdr:cNvPr id="44" name="Line 237"/>
        <xdr:cNvSpPr>
          <a:spLocks noChangeShapeType="1"/>
        </xdr:cNvSpPr>
      </xdr:nvSpPr>
      <xdr:spPr bwMode="auto">
        <a:xfrm>
          <a:off x="466725" y="129825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5" name="Line 239"/>
        <xdr:cNvSpPr>
          <a:spLocks noChangeShapeType="1"/>
        </xdr:cNvSpPr>
      </xdr:nvSpPr>
      <xdr:spPr bwMode="auto">
        <a:xfrm>
          <a:off x="466725" y="56388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Line 241"/>
        <xdr:cNvSpPr>
          <a:spLocks noChangeShapeType="1"/>
        </xdr:cNvSpPr>
      </xdr:nvSpPr>
      <xdr:spPr bwMode="auto">
        <a:xfrm>
          <a:off x="466725" y="27146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7" name="Line 242"/>
        <xdr:cNvSpPr>
          <a:spLocks noChangeShapeType="1"/>
        </xdr:cNvSpPr>
      </xdr:nvSpPr>
      <xdr:spPr bwMode="auto">
        <a:xfrm>
          <a:off x="476250" y="21717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8" name="Line 244"/>
        <xdr:cNvSpPr>
          <a:spLocks noChangeShapeType="1"/>
        </xdr:cNvSpPr>
      </xdr:nvSpPr>
      <xdr:spPr bwMode="auto">
        <a:xfrm>
          <a:off x="1495425" y="25650825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9" name="Line 245"/>
        <xdr:cNvSpPr>
          <a:spLocks noChangeShapeType="1"/>
        </xdr:cNvSpPr>
      </xdr:nvSpPr>
      <xdr:spPr bwMode="auto">
        <a:xfrm>
          <a:off x="1495425" y="25650825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60</xdr:row>
      <xdr:rowOff>85725</xdr:rowOff>
    </xdr:from>
    <xdr:to>
      <xdr:col>9</xdr:col>
      <xdr:colOff>104775</xdr:colOff>
      <xdr:row>69</xdr:row>
      <xdr:rowOff>66675</xdr:rowOff>
    </xdr:to>
    <xdr:sp macro="" textlink="">
      <xdr:nvSpPr>
        <xdr:cNvPr id="50" name="Line 250"/>
        <xdr:cNvSpPr>
          <a:spLocks noChangeShapeType="1"/>
        </xdr:cNvSpPr>
      </xdr:nvSpPr>
      <xdr:spPr bwMode="auto">
        <a:xfrm>
          <a:off x="6877050" y="8820150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69</xdr:row>
      <xdr:rowOff>76200</xdr:rowOff>
    </xdr:from>
    <xdr:to>
      <xdr:col>10</xdr:col>
      <xdr:colOff>0</xdr:colOff>
      <xdr:row>69</xdr:row>
      <xdr:rowOff>76200</xdr:rowOff>
    </xdr:to>
    <xdr:sp macro="" textlink="">
      <xdr:nvSpPr>
        <xdr:cNvPr id="51" name="Line 251"/>
        <xdr:cNvSpPr>
          <a:spLocks noChangeShapeType="1"/>
        </xdr:cNvSpPr>
      </xdr:nvSpPr>
      <xdr:spPr bwMode="auto">
        <a:xfrm flipV="1">
          <a:off x="6877050" y="1024890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1724025</xdr:colOff>
      <xdr:row>60</xdr:row>
      <xdr:rowOff>76200</xdr:rowOff>
    </xdr:from>
    <xdr:to>
      <xdr:col>9</xdr:col>
      <xdr:colOff>152400</xdr:colOff>
      <xdr:row>60</xdr:row>
      <xdr:rowOff>76200</xdr:rowOff>
    </xdr:to>
    <xdr:sp macro="" textlink="">
      <xdr:nvSpPr>
        <xdr:cNvPr id="52" name="Line 252"/>
        <xdr:cNvSpPr>
          <a:spLocks noChangeShapeType="1"/>
        </xdr:cNvSpPr>
      </xdr:nvSpPr>
      <xdr:spPr bwMode="auto">
        <a:xfrm flipH="1">
          <a:off x="4257675" y="881062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53" name="Line 253"/>
        <xdr:cNvSpPr>
          <a:spLocks noChangeShapeType="1"/>
        </xdr:cNvSpPr>
      </xdr:nvSpPr>
      <xdr:spPr bwMode="auto">
        <a:xfrm flipV="1">
          <a:off x="6896100" y="88106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64</xdr:row>
      <xdr:rowOff>76200</xdr:rowOff>
    </xdr:from>
    <xdr:to>
      <xdr:col>10</xdr:col>
      <xdr:colOff>0</xdr:colOff>
      <xdr:row>64</xdr:row>
      <xdr:rowOff>76200</xdr:rowOff>
    </xdr:to>
    <xdr:sp macro="" textlink="">
      <xdr:nvSpPr>
        <xdr:cNvPr id="54" name="Line 254"/>
        <xdr:cNvSpPr>
          <a:spLocks noChangeShapeType="1"/>
        </xdr:cNvSpPr>
      </xdr:nvSpPr>
      <xdr:spPr bwMode="auto">
        <a:xfrm flipV="1">
          <a:off x="6886575" y="949642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4</xdr:col>
      <xdr:colOff>9525</xdr:colOff>
      <xdr:row>46</xdr:row>
      <xdr:rowOff>28575</xdr:rowOff>
    </xdr:to>
    <xdr:sp macro="" textlink="">
      <xdr:nvSpPr>
        <xdr:cNvPr id="55" name="Line 257"/>
        <xdr:cNvSpPr>
          <a:spLocks noChangeShapeType="1"/>
        </xdr:cNvSpPr>
      </xdr:nvSpPr>
      <xdr:spPr bwMode="auto">
        <a:xfrm>
          <a:off x="476250" y="64865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16</xdr:row>
      <xdr:rowOff>57150</xdr:rowOff>
    </xdr:from>
    <xdr:to>
      <xdr:col>6</xdr:col>
      <xdr:colOff>971550</xdr:colOff>
      <xdr:row>16</xdr:row>
      <xdr:rowOff>57150</xdr:rowOff>
    </xdr:to>
    <xdr:sp macro="" textlink="">
      <xdr:nvSpPr>
        <xdr:cNvPr id="56" name="Line 204"/>
        <xdr:cNvSpPr>
          <a:spLocks noChangeShapeType="1"/>
        </xdr:cNvSpPr>
      </xdr:nvSpPr>
      <xdr:spPr bwMode="auto">
        <a:xfrm>
          <a:off x="4267200" y="22288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85</xdr:row>
      <xdr:rowOff>76200</xdr:rowOff>
    </xdr:from>
    <xdr:to>
      <xdr:col>3</xdr:col>
      <xdr:colOff>942975</xdr:colOff>
      <xdr:row>85</xdr:row>
      <xdr:rowOff>76200</xdr:rowOff>
    </xdr:to>
    <xdr:sp macro="" textlink="">
      <xdr:nvSpPr>
        <xdr:cNvPr id="57" name="Line 121"/>
        <xdr:cNvSpPr>
          <a:spLocks noChangeShapeType="1"/>
        </xdr:cNvSpPr>
      </xdr:nvSpPr>
      <xdr:spPr bwMode="auto">
        <a:xfrm>
          <a:off x="457200" y="124396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workbookViewId="0">
      <selection activeCell="M36" sqref="M36"/>
    </sheetView>
  </sheetViews>
  <sheetFormatPr defaultRowHeight="15" x14ac:dyDescent="0.25"/>
  <cols>
    <col min="1" max="16384" width="9.140625" style="283"/>
  </cols>
  <sheetData>
    <row r="29" spans="2:32" x14ac:dyDescent="0.25">
      <c r="B29" s="149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</row>
    <row r="30" spans="2:32" x14ac:dyDescent="0.25">
      <c r="B30" s="149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</row>
    <row r="32" spans="2:32" x14ac:dyDescent="0.25">
      <c r="B32" s="149" t="s">
        <v>432</v>
      </c>
    </row>
    <row r="33" spans="2:2" x14ac:dyDescent="0.25">
      <c r="B33" s="149" t="s">
        <v>433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showGridLines="0" topLeftCell="B56" zoomScaleNormal="100" zoomScaleSheetLayoutView="85" zoomScalePageLayoutView="50" workbookViewId="0">
      <selection activeCell="D96" sqref="D96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7" bestFit="1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7" bestFit="1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7" bestFit="1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7" bestFit="1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7" bestFit="1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7" bestFit="1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7" bestFit="1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7" bestFit="1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7" bestFit="1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7" bestFit="1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7" bestFit="1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7" bestFit="1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7" bestFit="1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7" bestFit="1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7" bestFit="1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7" bestFit="1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7" bestFit="1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7" bestFit="1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7" bestFit="1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7" bestFit="1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7" bestFit="1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7" bestFit="1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7" bestFit="1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7" bestFit="1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7" bestFit="1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7" bestFit="1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7" bestFit="1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7" bestFit="1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7" bestFit="1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7" bestFit="1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7" bestFit="1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7" bestFit="1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7" bestFit="1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7" bestFit="1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7" bestFit="1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7" bestFit="1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7" bestFit="1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7" bestFit="1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7" bestFit="1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7" bestFit="1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7" bestFit="1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7" bestFit="1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7" bestFit="1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7" bestFit="1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7" bestFit="1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7" bestFit="1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7" bestFit="1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7" bestFit="1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7" bestFit="1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7" bestFit="1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7" bestFit="1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7" bestFit="1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7" bestFit="1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7" bestFit="1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7" bestFit="1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7" bestFit="1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7" bestFit="1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7" bestFit="1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7" bestFit="1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7" bestFit="1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7" bestFit="1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7" bestFit="1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7" bestFit="1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7" bestFit="1" customWidth="1"/>
  </cols>
  <sheetData>
    <row r="1" spans="2:14" ht="12.75" customHeight="1" x14ac:dyDescent="0.2">
      <c r="B1" s="170" t="s">
        <v>404</v>
      </c>
    </row>
    <row r="2" spans="2:14" ht="11.25" customHeight="1" x14ac:dyDescent="0.2">
      <c r="B2" s="171" t="s">
        <v>405</v>
      </c>
      <c r="F2" s="263"/>
      <c r="H2" s="263"/>
    </row>
    <row r="3" spans="2:14" ht="3.75" customHeight="1" x14ac:dyDescent="0.2">
      <c r="B3" s="171"/>
    </row>
    <row r="4" spans="2:14" ht="18.75" customHeight="1" x14ac:dyDescent="0.25">
      <c r="B4" s="278" t="s">
        <v>421</v>
      </c>
      <c r="C4" s="268"/>
      <c r="D4" s="268"/>
      <c r="E4" s="268"/>
      <c r="F4" s="268"/>
      <c r="G4" s="269"/>
      <c r="H4" s="263"/>
      <c r="K4" s="189" t="s">
        <v>281</v>
      </c>
    </row>
    <row r="5" spans="2:14" ht="13.5" customHeight="1" x14ac:dyDescent="0.2">
      <c r="B5" s="172" t="s">
        <v>406</v>
      </c>
      <c r="C5" s="268"/>
      <c r="D5" s="268"/>
      <c r="E5" s="268"/>
      <c r="F5" s="268"/>
      <c r="G5" s="268"/>
    </row>
    <row r="6" spans="2:14" ht="11.25" customHeight="1" thickBot="1" x14ac:dyDescent="0.25">
      <c r="B6" s="172"/>
      <c r="C6" s="268"/>
      <c r="D6" s="268"/>
      <c r="E6" s="268"/>
      <c r="F6" s="268"/>
      <c r="G6" s="268"/>
    </row>
    <row r="7" spans="2:14" ht="9.75" hidden="1" customHeight="1" thickBot="1" x14ac:dyDescent="0.25">
      <c r="F7" s="140"/>
      <c r="G7" s="140"/>
      <c r="H7" s="138"/>
      <c r="I7" s="138"/>
      <c r="J7" s="138"/>
      <c r="K7" s="138"/>
      <c r="L7" s="138"/>
      <c r="M7" s="138"/>
      <c r="N7" s="138"/>
    </row>
    <row r="8" spans="2:14" ht="12" customHeight="1" thickTop="1" x14ac:dyDescent="0.2">
      <c r="E8" s="305" t="s">
        <v>343</v>
      </c>
      <c r="F8" s="306"/>
      <c r="H8" s="138"/>
      <c r="I8" s="138"/>
      <c r="J8" s="138"/>
      <c r="K8" s="138"/>
      <c r="L8" s="138"/>
      <c r="M8" s="138"/>
      <c r="N8" s="138"/>
    </row>
    <row r="9" spans="2:14" ht="11.1" customHeight="1" x14ac:dyDescent="0.2">
      <c r="E9" s="190" t="s">
        <v>396</v>
      </c>
      <c r="F9" s="285">
        <v>1</v>
      </c>
      <c r="H9" s="138"/>
      <c r="I9" s="138"/>
      <c r="J9" s="138"/>
      <c r="K9" s="138"/>
      <c r="L9" s="138"/>
      <c r="M9" s="138"/>
      <c r="N9" s="138"/>
    </row>
    <row r="10" spans="2:14" ht="11.1" customHeight="1" thickBot="1" x14ac:dyDescent="0.25">
      <c r="E10" s="191" t="s">
        <v>336</v>
      </c>
      <c r="F10" s="286">
        <v>1</v>
      </c>
      <c r="H10" s="138"/>
      <c r="I10" s="138"/>
      <c r="J10" s="138"/>
      <c r="K10" s="138"/>
      <c r="L10" s="138"/>
      <c r="M10" s="138"/>
      <c r="N10" s="138"/>
    </row>
    <row r="11" spans="2:14" ht="11.1" customHeight="1" thickTop="1" thickBot="1" x14ac:dyDescent="0.25">
      <c r="H11" s="138"/>
      <c r="J11" s="138"/>
      <c r="K11" s="138"/>
    </row>
    <row r="12" spans="2:14" ht="13.5" thickTop="1" x14ac:dyDescent="0.2">
      <c r="E12" s="307" t="s">
        <v>342</v>
      </c>
      <c r="F12" s="308"/>
      <c r="H12" s="138"/>
      <c r="I12" s="138"/>
      <c r="J12" s="138"/>
      <c r="K12" s="138"/>
    </row>
    <row r="13" spans="2:14" ht="11.1" customHeight="1" x14ac:dyDescent="0.2">
      <c r="E13" s="190" t="s">
        <v>396</v>
      </c>
      <c r="F13" s="285">
        <v>1</v>
      </c>
      <c r="H13" s="138"/>
      <c r="I13" s="138"/>
      <c r="J13" s="138"/>
      <c r="K13" s="138"/>
    </row>
    <row r="14" spans="2:14" ht="11.1" customHeight="1" thickBot="1" x14ac:dyDescent="0.25">
      <c r="E14" s="191" t="s">
        <v>336</v>
      </c>
      <c r="F14" s="286">
        <v>1</v>
      </c>
      <c r="H14" s="138"/>
      <c r="I14" s="138"/>
      <c r="J14" s="138"/>
      <c r="K14" s="138"/>
    </row>
    <row r="15" spans="2:14" ht="11.1" customHeight="1" thickTop="1" thickBot="1" x14ac:dyDescent="0.25">
      <c r="H15" s="305" t="s">
        <v>341</v>
      </c>
      <c r="I15" s="309"/>
      <c r="J15" s="138"/>
      <c r="K15" s="138"/>
    </row>
    <row r="16" spans="2:14" ht="11.25" customHeight="1" thickTop="1" x14ac:dyDescent="0.2">
      <c r="D16" s="270" t="s">
        <v>364</v>
      </c>
      <c r="E16" s="305" t="s">
        <v>340</v>
      </c>
      <c r="F16" s="306"/>
      <c r="G16" s="264" t="s">
        <v>364</v>
      </c>
      <c r="H16" s="310"/>
      <c r="I16" s="311"/>
    </row>
    <row r="17" spans="2:11" ht="12" customHeight="1" x14ac:dyDescent="0.2">
      <c r="D17" s="271" t="s">
        <v>422</v>
      </c>
      <c r="E17" s="190" t="s">
        <v>396</v>
      </c>
      <c r="F17" s="285">
        <v>1</v>
      </c>
      <c r="G17" s="264"/>
      <c r="H17" s="190" t="s">
        <v>388</v>
      </c>
      <c r="I17" s="285">
        <v>1</v>
      </c>
    </row>
    <row r="18" spans="2:11" ht="11.1" customHeight="1" thickBot="1" x14ac:dyDescent="0.25">
      <c r="E18" s="191" t="s">
        <v>336</v>
      </c>
      <c r="F18" s="286">
        <v>0.50819999999999999</v>
      </c>
      <c r="G18" s="264" t="s">
        <v>365</v>
      </c>
      <c r="H18" s="191" t="s">
        <v>336</v>
      </c>
      <c r="I18" s="286">
        <v>1</v>
      </c>
    </row>
    <row r="19" spans="2:11" ht="9.75" customHeight="1" thickTop="1" thickBot="1" x14ac:dyDescent="0.25"/>
    <row r="20" spans="2:11" ht="10.5" customHeight="1" thickTop="1" x14ac:dyDescent="0.2">
      <c r="D20" s="270" t="s">
        <v>364</v>
      </c>
      <c r="E20" s="305" t="s">
        <v>366</v>
      </c>
      <c r="F20" s="306"/>
      <c r="G20" s="264" t="s">
        <v>364</v>
      </c>
      <c r="H20" s="175" t="s">
        <v>344</v>
      </c>
      <c r="I20" s="176"/>
    </row>
    <row r="21" spans="2:11" ht="12" customHeight="1" x14ac:dyDescent="0.2">
      <c r="D21" s="271" t="s">
        <v>365</v>
      </c>
      <c r="E21" s="190" t="s">
        <v>396</v>
      </c>
      <c r="F21" s="285">
        <v>1</v>
      </c>
      <c r="G21" s="264"/>
      <c r="H21" s="177" t="s">
        <v>388</v>
      </c>
      <c r="I21" s="287">
        <v>1</v>
      </c>
    </row>
    <row r="22" spans="2:11" ht="11.1" customHeight="1" thickBot="1" x14ac:dyDescent="0.25">
      <c r="D22" s="138"/>
      <c r="E22" s="191" t="s">
        <v>336</v>
      </c>
      <c r="F22" s="286">
        <v>1</v>
      </c>
      <c r="G22" s="264" t="s">
        <v>365</v>
      </c>
      <c r="H22" s="178" t="s">
        <v>336</v>
      </c>
      <c r="I22" s="288">
        <v>1</v>
      </c>
    </row>
    <row r="23" spans="2:11" ht="9" customHeight="1" thickTop="1" thickBot="1" x14ac:dyDescent="0.25">
      <c r="D23" s="138"/>
    </row>
    <row r="24" spans="2:11" ht="12" customHeight="1" thickTop="1" x14ac:dyDescent="0.2">
      <c r="E24" s="305" t="s">
        <v>345</v>
      </c>
      <c r="F24" s="306"/>
      <c r="H24" s="179"/>
      <c r="I24" s="179"/>
    </row>
    <row r="25" spans="2:11" ht="12" customHeight="1" x14ac:dyDescent="0.2">
      <c r="E25" s="190" t="s">
        <v>396</v>
      </c>
      <c r="F25" s="285">
        <v>1</v>
      </c>
      <c r="H25" s="179"/>
      <c r="I25" s="179"/>
      <c r="J25" s="138"/>
      <c r="K25" s="138"/>
    </row>
    <row r="26" spans="2:11" ht="12" customHeight="1" thickBot="1" x14ac:dyDescent="0.25">
      <c r="E26" s="191" t="s">
        <v>336</v>
      </c>
      <c r="F26" s="286">
        <v>1</v>
      </c>
    </row>
    <row r="27" spans="2:11" ht="8.25" customHeight="1" thickTop="1" thickBot="1" x14ac:dyDescent="0.25"/>
    <row r="28" spans="2:11" ht="12" customHeight="1" thickTop="1" x14ac:dyDescent="0.2">
      <c r="E28" s="305" t="s">
        <v>346</v>
      </c>
      <c r="F28" s="306"/>
    </row>
    <row r="29" spans="2:11" ht="12" customHeight="1" thickBot="1" x14ac:dyDescent="0.25">
      <c r="E29" s="190" t="s">
        <v>396</v>
      </c>
      <c r="F29" s="285">
        <v>1</v>
      </c>
    </row>
    <row r="30" spans="2:11" ht="11.1" customHeight="1" thickTop="1" thickBot="1" x14ac:dyDescent="0.25">
      <c r="B30" s="312" t="s">
        <v>339</v>
      </c>
      <c r="E30" s="191" t="s">
        <v>336</v>
      </c>
      <c r="F30" s="286">
        <v>1</v>
      </c>
      <c r="H30" s="138"/>
      <c r="I30" s="138"/>
    </row>
    <row r="31" spans="2:11" ht="11.1" customHeight="1" thickTop="1" thickBot="1" x14ac:dyDescent="0.25">
      <c r="B31" s="313"/>
      <c r="J31" s="138"/>
      <c r="K31" s="138"/>
    </row>
    <row r="32" spans="2:11" ht="12" customHeight="1" thickTop="1" x14ac:dyDescent="0.2">
      <c r="B32" s="313"/>
      <c r="E32" s="305" t="s">
        <v>347</v>
      </c>
      <c r="F32" s="306"/>
      <c r="G32" s="270"/>
    </row>
    <row r="33" spans="2:10" ht="11.1" customHeight="1" x14ac:dyDescent="0.2">
      <c r="B33" s="313"/>
      <c r="E33" s="190" t="s">
        <v>396</v>
      </c>
      <c r="F33" s="285">
        <v>0.55000000000000004</v>
      </c>
    </row>
    <row r="34" spans="2:10" ht="11.1" customHeight="1" thickBot="1" x14ac:dyDescent="0.25">
      <c r="B34" s="313"/>
      <c r="E34" s="191" t="s">
        <v>336</v>
      </c>
      <c r="F34" s="286">
        <v>0.55000000000000004</v>
      </c>
      <c r="G34" s="174"/>
      <c r="H34" s="179"/>
      <c r="I34" s="179"/>
    </row>
    <row r="35" spans="2:10" ht="11.1" customHeight="1" thickTop="1" thickBot="1" x14ac:dyDescent="0.25">
      <c r="B35" s="313"/>
    </row>
    <row r="36" spans="2:10" ht="12" customHeight="1" thickTop="1" x14ac:dyDescent="0.2">
      <c r="B36" s="313"/>
      <c r="E36" s="305" t="s">
        <v>348</v>
      </c>
      <c r="F36" s="306"/>
    </row>
    <row r="37" spans="2:10" ht="11.1" customHeight="1" x14ac:dyDescent="0.2">
      <c r="B37" s="313"/>
      <c r="E37" s="190" t="s">
        <v>396</v>
      </c>
      <c r="F37" s="285">
        <v>1</v>
      </c>
    </row>
    <row r="38" spans="2:10" ht="11.1" customHeight="1" thickBot="1" x14ac:dyDescent="0.25">
      <c r="B38" s="313"/>
      <c r="E38" s="191" t="s">
        <v>336</v>
      </c>
      <c r="F38" s="286">
        <v>1</v>
      </c>
    </row>
    <row r="39" spans="2:10" ht="11.1" customHeight="1" thickTop="1" x14ac:dyDescent="0.2">
      <c r="B39" s="313"/>
    </row>
    <row r="40" spans="2:10" ht="12" customHeight="1" x14ac:dyDescent="0.2">
      <c r="B40" s="313"/>
      <c r="E40" s="315" t="s">
        <v>349</v>
      </c>
      <c r="F40" s="316"/>
    </row>
    <row r="41" spans="2:10" ht="11.1" customHeight="1" x14ac:dyDescent="0.2">
      <c r="B41" s="313"/>
      <c r="D41" s="270" t="s">
        <v>367</v>
      </c>
      <c r="E41" s="192" t="s">
        <v>397</v>
      </c>
      <c r="F41" s="289">
        <v>5.0000000000000001E-3</v>
      </c>
    </row>
    <row r="42" spans="2:10" ht="11.1" customHeight="1" x14ac:dyDescent="0.2">
      <c r="B42" s="313"/>
      <c r="D42" s="270" t="s">
        <v>368</v>
      </c>
      <c r="E42" s="192" t="s">
        <v>398</v>
      </c>
      <c r="F42" s="289">
        <v>0.69589999999999996</v>
      </c>
    </row>
    <row r="43" spans="2:10" ht="12" customHeight="1" x14ac:dyDescent="0.2">
      <c r="B43" s="313"/>
      <c r="E43" s="193" t="s">
        <v>336</v>
      </c>
      <c r="F43" s="290">
        <v>0.70089999999999997</v>
      </c>
    </row>
    <row r="44" spans="2:10" ht="17.25" customHeight="1" thickBot="1" x14ac:dyDescent="0.25">
      <c r="B44" s="313"/>
      <c r="E44" s="194" t="s">
        <v>423</v>
      </c>
      <c r="F44" s="195" t="s">
        <v>424</v>
      </c>
    </row>
    <row r="45" spans="2:10" ht="13.5" thickTop="1" x14ac:dyDescent="0.2">
      <c r="B45" s="313"/>
      <c r="E45" s="317" t="s">
        <v>420</v>
      </c>
      <c r="F45" s="318"/>
      <c r="H45" s="321" t="s">
        <v>411</v>
      </c>
      <c r="I45" s="322"/>
      <c r="J45" s="138"/>
    </row>
    <row r="46" spans="2:10" ht="11.25" customHeight="1" x14ac:dyDescent="0.2">
      <c r="B46" s="313"/>
      <c r="D46" s="270" t="s">
        <v>364</v>
      </c>
      <c r="E46" s="319"/>
      <c r="F46" s="320"/>
      <c r="G46" s="264" t="s">
        <v>369</v>
      </c>
      <c r="H46" s="323"/>
      <c r="I46" s="324"/>
      <c r="J46" s="270"/>
    </row>
    <row r="47" spans="2:10" ht="13.5" customHeight="1" x14ac:dyDescent="0.2">
      <c r="B47" s="313"/>
      <c r="D47" s="271" t="s">
        <v>365</v>
      </c>
      <c r="E47" s="190" t="s">
        <v>396</v>
      </c>
      <c r="F47" s="285">
        <v>1</v>
      </c>
      <c r="G47" s="265"/>
      <c r="H47" s="180" t="s">
        <v>388</v>
      </c>
      <c r="I47" s="291">
        <v>0.94910000000000005</v>
      </c>
      <c r="J47" s="174"/>
    </row>
    <row r="48" spans="2:10" ht="12" customHeight="1" thickBot="1" x14ac:dyDescent="0.25">
      <c r="B48" s="313"/>
      <c r="E48" s="191" t="s">
        <v>336</v>
      </c>
      <c r="F48" s="286">
        <v>1</v>
      </c>
      <c r="G48" s="264" t="s">
        <v>407</v>
      </c>
      <c r="H48" s="182" t="s">
        <v>336</v>
      </c>
      <c r="I48" s="292">
        <v>0.94910000000000005</v>
      </c>
    </row>
    <row r="49" spans="2:12" ht="18.75" customHeight="1" thickTop="1" x14ac:dyDescent="0.2">
      <c r="B49" s="313"/>
      <c r="E49" s="194" t="s">
        <v>370</v>
      </c>
      <c r="F49" s="195" t="s">
        <v>371</v>
      </c>
      <c r="G49" s="265"/>
      <c r="H49" s="195"/>
      <c r="I49" s="195"/>
    </row>
    <row r="50" spans="2:12" ht="11.1" customHeight="1" x14ac:dyDescent="0.2">
      <c r="B50" s="313"/>
      <c r="E50" s="303" t="s">
        <v>350</v>
      </c>
      <c r="F50" s="304"/>
      <c r="G50" s="265"/>
      <c r="H50" s="279"/>
      <c r="I50" s="280"/>
      <c r="J50" s="181"/>
    </row>
    <row r="51" spans="2:12" x14ac:dyDescent="0.2">
      <c r="B51" s="313"/>
      <c r="D51" s="270" t="s">
        <v>372</v>
      </c>
      <c r="E51" s="192" t="s">
        <v>396</v>
      </c>
      <c r="F51" s="289">
        <v>0.1077</v>
      </c>
      <c r="G51" s="272"/>
      <c r="H51" s="281"/>
      <c r="I51" s="280"/>
      <c r="J51" s="181"/>
      <c r="K51" s="181"/>
      <c r="L51" s="181"/>
    </row>
    <row r="52" spans="2:12" ht="11.25" customHeight="1" x14ac:dyDescent="0.2">
      <c r="B52" s="313"/>
      <c r="D52" s="270" t="s">
        <v>373</v>
      </c>
      <c r="E52" s="192" t="s">
        <v>399</v>
      </c>
      <c r="F52" s="289">
        <v>0.16650000000000001</v>
      </c>
      <c r="G52" s="265"/>
      <c r="H52" s="282"/>
      <c r="I52" s="293"/>
      <c r="J52" s="270"/>
      <c r="K52" s="181"/>
      <c r="L52" s="181"/>
    </row>
    <row r="53" spans="2:12" ht="12" customHeight="1" x14ac:dyDescent="0.2">
      <c r="B53" s="313"/>
      <c r="D53" s="138"/>
      <c r="E53" s="193" t="s">
        <v>336</v>
      </c>
      <c r="F53" s="290">
        <v>0.27389999999999998</v>
      </c>
      <c r="G53" s="264"/>
      <c r="H53" s="282"/>
      <c r="I53" s="293"/>
      <c r="J53" s="174"/>
      <c r="K53" s="181"/>
      <c r="L53" s="181"/>
    </row>
    <row r="54" spans="2:12" ht="16.5" customHeight="1" x14ac:dyDescent="0.2">
      <c r="B54" s="313"/>
      <c r="D54" s="138"/>
      <c r="E54" s="194" t="s">
        <v>374</v>
      </c>
      <c r="F54" s="195" t="s">
        <v>375</v>
      </c>
      <c r="G54" s="265"/>
      <c r="H54" s="138"/>
      <c r="I54" s="181"/>
      <c r="J54" s="181"/>
      <c r="K54" s="181"/>
      <c r="L54" s="181"/>
    </row>
    <row r="55" spans="2:12" ht="11.1" customHeight="1" x14ac:dyDescent="0.2">
      <c r="B55" s="313"/>
      <c r="E55" s="325" t="s">
        <v>412</v>
      </c>
      <c r="F55" s="326"/>
      <c r="G55" s="265"/>
      <c r="H55" s="284" t="s">
        <v>400</v>
      </c>
      <c r="I55" s="197"/>
      <c r="J55" s="138"/>
      <c r="K55" s="138"/>
      <c r="L55" s="138"/>
    </row>
    <row r="56" spans="2:12" ht="11.1" customHeight="1" x14ac:dyDescent="0.2">
      <c r="B56" s="313"/>
      <c r="D56" s="274" t="s">
        <v>376</v>
      </c>
      <c r="E56" s="192" t="s">
        <v>396</v>
      </c>
      <c r="F56" s="289">
        <v>0.25</v>
      </c>
      <c r="G56" s="264" t="s">
        <v>408</v>
      </c>
      <c r="H56" s="196" t="s">
        <v>413</v>
      </c>
      <c r="I56" s="198"/>
      <c r="J56" s="138"/>
      <c r="K56" s="138"/>
      <c r="L56" s="138"/>
    </row>
    <row r="57" spans="2:12" ht="12" customHeight="1" x14ac:dyDescent="0.2">
      <c r="B57" s="313"/>
      <c r="D57" s="273" t="s">
        <v>401</v>
      </c>
      <c r="E57" s="193" t="s">
        <v>336</v>
      </c>
      <c r="F57" s="290">
        <v>0.4</v>
      </c>
      <c r="G57" s="264" t="s">
        <v>409</v>
      </c>
      <c r="H57" s="180" t="s">
        <v>388</v>
      </c>
      <c r="I57" s="291">
        <v>0.25</v>
      </c>
      <c r="J57" s="138"/>
      <c r="K57" s="138"/>
      <c r="L57" s="138"/>
    </row>
    <row r="58" spans="2:12" ht="15.75" customHeight="1" thickBot="1" x14ac:dyDescent="0.25">
      <c r="B58" s="313"/>
      <c r="D58" s="138"/>
      <c r="E58" s="199" t="s">
        <v>414</v>
      </c>
      <c r="F58" s="200" t="s">
        <v>375</v>
      </c>
      <c r="G58" s="265"/>
      <c r="H58" s="182" t="s">
        <v>336</v>
      </c>
      <c r="I58" s="292">
        <v>0.4</v>
      </c>
      <c r="J58" s="138"/>
      <c r="K58" s="138"/>
      <c r="L58" s="138"/>
    </row>
    <row r="59" spans="2:12" ht="12.75" customHeight="1" thickTop="1" thickBot="1" x14ac:dyDescent="0.25">
      <c r="B59" s="314"/>
      <c r="D59" s="138"/>
      <c r="E59" s="327" t="s">
        <v>395</v>
      </c>
      <c r="F59" s="328"/>
      <c r="G59" s="265"/>
      <c r="J59" s="138"/>
      <c r="K59" s="138"/>
      <c r="L59" s="138"/>
    </row>
    <row r="60" spans="2:12" ht="11.1" customHeight="1" thickTop="1" x14ac:dyDescent="0.2">
      <c r="D60" s="270" t="s">
        <v>416</v>
      </c>
      <c r="E60" s="173" t="s">
        <v>389</v>
      </c>
      <c r="F60" s="294">
        <v>0.59760000000000002</v>
      </c>
      <c r="G60" s="201" t="s">
        <v>364</v>
      </c>
      <c r="K60" s="301" t="s">
        <v>394</v>
      </c>
      <c r="L60" s="302"/>
    </row>
    <row r="61" spans="2:12" ht="12" customHeight="1" x14ac:dyDescent="0.2">
      <c r="D61" s="273" t="s">
        <v>417</v>
      </c>
      <c r="E61" s="183" t="s">
        <v>388</v>
      </c>
      <c r="F61" s="295">
        <v>9.8699999999999996E-2</v>
      </c>
      <c r="G61" s="265"/>
      <c r="K61" s="188" t="s">
        <v>388</v>
      </c>
      <c r="L61" s="296">
        <v>0.69630000000000003</v>
      </c>
    </row>
    <row r="62" spans="2:12" ht="11.1" customHeight="1" thickBot="1" x14ac:dyDescent="0.25">
      <c r="E62" s="191" t="s">
        <v>336</v>
      </c>
      <c r="F62" s="286">
        <v>1</v>
      </c>
      <c r="G62" s="201" t="s">
        <v>365</v>
      </c>
      <c r="K62" s="187" t="s">
        <v>336</v>
      </c>
      <c r="L62" s="297">
        <v>1</v>
      </c>
    </row>
    <row r="63" spans="2:12" ht="18" customHeight="1" thickTop="1" thickBot="1" x14ac:dyDescent="0.25">
      <c r="D63" s="138"/>
      <c r="E63" s="194" t="s">
        <v>418</v>
      </c>
      <c r="F63" s="195" t="s">
        <v>419</v>
      </c>
      <c r="G63" s="266"/>
    </row>
    <row r="64" spans="2:12" ht="13.5" customHeight="1" thickTop="1" x14ac:dyDescent="0.2">
      <c r="D64" s="270" t="s">
        <v>377</v>
      </c>
      <c r="E64" s="305" t="s">
        <v>338</v>
      </c>
      <c r="F64" s="329"/>
      <c r="G64" s="202" t="s">
        <v>410</v>
      </c>
      <c r="K64" s="330" t="s">
        <v>393</v>
      </c>
      <c r="L64" s="331"/>
    </row>
    <row r="65" spans="2:13" ht="11.1" customHeight="1" x14ac:dyDescent="0.2">
      <c r="D65" s="274" t="s">
        <v>378</v>
      </c>
      <c r="E65" s="190" t="s">
        <v>396</v>
      </c>
      <c r="F65" s="285">
        <v>0.2059</v>
      </c>
      <c r="G65" s="201" t="s">
        <v>379</v>
      </c>
      <c r="I65" s="270"/>
      <c r="K65" s="188" t="s">
        <v>388</v>
      </c>
      <c r="L65" s="296">
        <v>0.69630000000000003</v>
      </c>
    </row>
    <row r="66" spans="2:13" ht="11.1" customHeight="1" thickBot="1" x14ac:dyDescent="0.25">
      <c r="E66" s="191" t="s">
        <v>336</v>
      </c>
      <c r="F66" s="286">
        <v>0.52939999999999998</v>
      </c>
      <c r="G66" s="265"/>
      <c r="I66" s="274"/>
      <c r="K66" s="187" t="s">
        <v>336</v>
      </c>
      <c r="L66" s="297">
        <v>1</v>
      </c>
    </row>
    <row r="67" spans="2:13" s="140" customFormat="1" ht="12" customHeight="1" thickTop="1" thickBot="1" x14ac:dyDescent="0.25">
      <c r="B67"/>
      <c r="C67"/>
      <c r="D67" s="139"/>
      <c r="E67"/>
      <c r="F67"/>
      <c r="G67" s="266"/>
      <c r="H67"/>
      <c r="I67"/>
      <c r="J67"/>
      <c r="K67"/>
      <c r="L67"/>
      <c r="M67"/>
    </row>
    <row r="68" spans="2:13" ht="13.5" thickTop="1" x14ac:dyDescent="0.2">
      <c r="D68" s="138"/>
      <c r="E68" s="305" t="s">
        <v>337</v>
      </c>
      <c r="F68" s="306"/>
      <c r="G68" s="265"/>
    </row>
    <row r="69" spans="2:13" x14ac:dyDescent="0.2">
      <c r="D69" s="270" t="s">
        <v>380</v>
      </c>
      <c r="E69" s="190" t="s">
        <v>396</v>
      </c>
      <c r="F69" s="285">
        <v>0.73150000000000004</v>
      </c>
      <c r="G69" s="267"/>
      <c r="K69" s="330" t="s">
        <v>392</v>
      </c>
      <c r="L69" s="331"/>
    </row>
    <row r="70" spans="2:13" ht="12.75" customHeight="1" x14ac:dyDescent="0.2">
      <c r="D70" s="270" t="s">
        <v>381</v>
      </c>
      <c r="E70" s="190" t="s">
        <v>402</v>
      </c>
      <c r="F70" s="285">
        <v>0.17660000000000001</v>
      </c>
      <c r="G70" s="266"/>
      <c r="K70" s="188" t="s">
        <v>388</v>
      </c>
      <c r="L70" s="296">
        <v>0.69630000000000003</v>
      </c>
    </row>
    <row r="71" spans="2:13" ht="11.1" customHeight="1" thickBot="1" x14ac:dyDescent="0.25">
      <c r="D71" s="138"/>
      <c r="E71" s="191" t="s">
        <v>336</v>
      </c>
      <c r="F71" s="286">
        <v>1</v>
      </c>
      <c r="G71" s="266"/>
      <c r="J71" s="181"/>
      <c r="K71" s="187" t="s">
        <v>336</v>
      </c>
      <c r="L71" s="297">
        <v>1</v>
      </c>
    </row>
    <row r="72" spans="2:13" ht="11.1" customHeight="1" thickTop="1" thickBot="1" x14ac:dyDescent="0.25">
      <c r="G72" s="266"/>
      <c r="H72" s="140"/>
      <c r="J72" s="181"/>
      <c r="K72" s="140"/>
      <c r="L72" s="140"/>
    </row>
    <row r="73" spans="2:13" ht="13.5" thickTop="1" x14ac:dyDescent="0.2">
      <c r="D73" s="270" t="s">
        <v>364</v>
      </c>
      <c r="E73" s="305" t="s">
        <v>335</v>
      </c>
      <c r="F73" s="306"/>
      <c r="G73" s="275" t="s">
        <v>382</v>
      </c>
      <c r="J73" s="140"/>
      <c r="K73" s="140"/>
      <c r="L73" s="140"/>
    </row>
    <row r="74" spans="2:13" ht="12" customHeight="1" x14ac:dyDescent="0.2">
      <c r="D74" s="271" t="s">
        <v>365</v>
      </c>
      <c r="E74" s="190" t="s">
        <v>396</v>
      </c>
      <c r="F74" s="285">
        <v>1</v>
      </c>
      <c r="G74" s="264" t="s">
        <v>383</v>
      </c>
      <c r="J74" s="140"/>
      <c r="K74" s="140"/>
      <c r="L74" s="140"/>
    </row>
    <row r="75" spans="2:13" ht="11.1" customHeight="1" thickBot="1" x14ac:dyDescent="0.25">
      <c r="E75" s="191" t="s">
        <v>336</v>
      </c>
      <c r="F75" s="286">
        <v>1</v>
      </c>
      <c r="J75" s="140"/>
      <c r="K75" s="140"/>
      <c r="L75" s="140"/>
    </row>
    <row r="76" spans="2:13" ht="8.25" customHeight="1" thickTop="1" x14ac:dyDescent="0.2">
      <c r="J76" s="140"/>
      <c r="K76" s="140"/>
      <c r="L76" s="140"/>
    </row>
    <row r="77" spans="2:13" ht="11.1" customHeight="1" x14ac:dyDescent="0.2">
      <c r="B77" s="140"/>
      <c r="C77" s="140"/>
      <c r="E77" s="325" t="s">
        <v>415</v>
      </c>
      <c r="F77" s="326"/>
    </row>
    <row r="78" spans="2:13" ht="12" customHeight="1" x14ac:dyDescent="0.2">
      <c r="E78" s="192" t="s">
        <v>396</v>
      </c>
      <c r="F78" s="289">
        <v>1</v>
      </c>
    </row>
    <row r="79" spans="2:13" ht="11.25" customHeight="1" x14ac:dyDescent="0.2">
      <c r="D79" s="138"/>
      <c r="E79" s="193" t="s">
        <v>336</v>
      </c>
      <c r="F79" s="290">
        <v>1</v>
      </c>
    </row>
    <row r="80" spans="2:13" ht="6.75" customHeight="1" x14ac:dyDescent="0.2">
      <c r="D80" s="138"/>
    </row>
    <row r="81" spans="4:14" ht="11.1" customHeight="1" thickBot="1" x14ac:dyDescent="0.25">
      <c r="D81" s="138"/>
      <c r="E81" s="184" t="s">
        <v>351</v>
      </c>
      <c r="F81" s="185"/>
    </row>
    <row r="82" spans="4:14" ht="12.75" customHeight="1" thickTop="1" x14ac:dyDescent="0.2">
      <c r="D82" s="138"/>
      <c r="E82" s="192" t="s">
        <v>396</v>
      </c>
      <c r="F82" s="289">
        <v>0.2</v>
      </c>
      <c r="H82" s="334" t="s">
        <v>384</v>
      </c>
      <c r="I82" s="335"/>
      <c r="J82" s="336"/>
    </row>
    <row r="83" spans="4:14" ht="11.1" customHeight="1" thickBot="1" x14ac:dyDescent="0.25">
      <c r="D83" s="138"/>
      <c r="E83" s="193" t="s">
        <v>336</v>
      </c>
      <c r="F83" s="290">
        <v>0.2</v>
      </c>
      <c r="H83" s="337"/>
      <c r="I83" s="338"/>
      <c r="J83" s="339"/>
    </row>
    <row r="84" spans="4:14" ht="9" customHeight="1" thickTop="1" x14ac:dyDescent="0.2">
      <c r="D84" s="138"/>
      <c r="L84" s="186"/>
    </row>
    <row r="85" spans="4:14" ht="11.25" customHeight="1" x14ac:dyDescent="0.2">
      <c r="D85" s="138"/>
      <c r="E85" s="184" t="s">
        <v>352</v>
      </c>
      <c r="F85" s="185"/>
      <c r="H85" s="276" t="s">
        <v>385</v>
      </c>
      <c r="L85" s="186"/>
    </row>
    <row r="86" spans="4:14" ht="12" customHeight="1" x14ac:dyDescent="0.2">
      <c r="D86" s="277"/>
      <c r="E86" s="192" t="s">
        <v>396</v>
      </c>
      <c r="F86" s="289">
        <v>0.28999999999999998</v>
      </c>
      <c r="H86" s="174" t="s">
        <v>391</v>
      </c>
      <c r="I86" s="276"/>
      <c r="J86" s="276"/>
      <c r="K86" s="276"/>
    </row>
    <row r="87" spans="4:14" ht="11.1" customHeight="1" x14ac:dyDescent="0.2">
      <c r="D87" s="138"/>
      <c r="E87" s="193" t="s">
        <v>336</v>
      </c>
      <c r="F87" s="290">
        <v>0.28999999999999998</v>
      </c>
      <c r="H87" s="174" t="s">
        <v>390</v>
      </c>
      <c r="I87" s="174"/>
      <c r="J87" s="174"/>
      <c r="K87" s="276"/>
    </row>
    <row r="88" spans="4:14" ht="7.5" customHeight="1" x14ac:dyDescent="0.2"/>
    <row r="89" spans="4:14" ht="10.5" customHeight="1" x14ac:dyDescent="0.2">
      <c r="D89" s="138"/>
      <c r="E89" s="340" t="s">
        <v>403</v>
      </c>
      <c r="F89" s="341"/>
      <c r="H89" s="174" t="s">
        <v>386</v>
      </c>
      <c r="I89" s="276"/>
      <c r="J89" s="276"/>
      <c r="K89" s="276"/>
    </row>
    <row r="90" spans="4:14" x14ac:dyDescent="0.2">
      <c r="E90" s="192" t="s">
        <v>396</v>
      </c>
      <c r="F90" s="289">
        <v>0.23250000000000001</v>
      </c>
      <c r="H90" s="174" t="s">
        <v>387</v>
      </c>
      <c r="I90" s="276"/>
      <c r="J90" s="276"/>
    </row>
    <row r="91" spans="4:14" ht="11.25" customHeight="1" x14ac:dyDescent="0.2">
      <c r="D91" s="138"/>
      <c r="E91" s="193" t="s">
        <v>336</v>
      </c>
      <c r="F91" s="290">
        <v>0.23250000000000001</v>
      </c>
    </row>
    <row r="92" spans="4:14" ht="10.5" customHeight="1" x14ac:dyDescent="0.2">
      <c r="L92" s="276"/>
      <c r="M92" s="276"/>
      <c r="N92" s="276"/>
    </row>
    <row r="93" spans="4:14" s="276" customFormat="1" ht="9.75" customHeight="1" x14ac:dyDescent="0.2">
      <c r="D93" s="138"/>
      <c r="E93" s="342"/>
      <c r="F93" s="342"/>
    </row>
    <row r="94" spans="4:14" s="276" customFormat="1" ht="12.75" customHeight="1" x14ac:dyDescent="0.2">
      <c r="E94" s="203"/>
      <c r="F94" s="298"/>
    </row>
    <row r="95" spans="4:14" s="276" customFormat="1" ht="12" customHeight="1" x14ac:dyDescent="0.2">
      <c r="D95" s="138"/>
      <c r="E95" s="203"/>
      <c r="F95" s="298"/>
      <c r="L95"/>
    </row>
    <row r="96" spans="4:14" s="276" customFormat="1" x14ac:dyDescent="0.2">
      <c r="K96"/>
      <c r="L96"/>
    </row>
    <row r="97" spans="4:12" s="276" customFormat="1" ht="12" x14ac:dyDescent="0.2"/>
    <row r="98" spans="4:12" x14ac:dyDescent="0.2">
      <c r="K98" s="276"/>
      <c r="L98" s="276"/>
    </row>
    <row r="99" spans="4:12" x14ac:dyDescent="0.2">
      <c r="K99" s="276"/>
      <c r="L99" s="276"/>
    </row>
    <row r="100" spans="4:12" x14ac:dyDescent="0.2">
      <c r="D100" s="276"/>
      <c r="E100" s="276"/>
      <c r="F100" s="276"/>
      <c r="K100" s="276"/>
      <c r="L100" s="276"/>
    </row>
    <row r="103" spans="4:12" ht="12.75" customHeight="1" x14ac:dyDescent="0.2"/>
    <row r="104" spans="4:12" ht="12.75" customHeight="1" x14ac:dyDescent="0.2"/>
    <row r="108" spans="4:12" ht="12.75" customHeight="1" x14ac:dyDescent="0.2"/>
    <row r="115" spans="4:6" ht="12.75" customHeight="1" x14ac:dyDescent="0.2"/>
    <row r="121" spans="4:6" x14ac:dyDescent="0.2">
      <c r="E121" s="138"/>
      <c r="F121" s="299"/>
    </row>
    <row r="122" spans="4:6" x14ac:dyDescent="0.2">
      <c r="D122" s="138"/>
    </row>
    <row r="129" spans="5:6" x14ac:dyDescent="0.2">
      <c r="E129" s="332"/>
      <c r="F129" s="333"/>
    </row>
    <row r="130" spans="5:6" x14ac:dyDescent="0.2">
      <c r="E130" s="139"/>
      <c r="F130" s="300"/>
    </row>
    <row r="131" spans="5:6" x14ac:dyDescent="0.2">
      <c r="E131" s="139"/>
      <c r="F131" s="300"/>
    </row>
  </sheetData>
  <dataConsolidate/>
  <mergeCells count="25">
    <mergeCell ref="E129:F129"/>
    <mergeCell ref="K69:L69"/>
    <mergeCell ref="E73:F73"/>
    <mergeCell ref="E77:F77"/>
    <mergeCell ref="H82:J83"/>
    <mergeCell ref="E89:F89"/>
    <mergeCell ref="E93:F93"/>
    <mergeCell ref="H45:I46"/>
    <mergeCell ref="E55:F55"/>
    <mergeCell ref="E59:F59"/>
    <mergeCell ref="E64:F64"/>
    <mergeCell ref="K64:L64"/>
    <mergeCell ref="E68:F68"/>
    <mergeCell ref="E28:F28"/>
    <mergeCell ref="B30:B59"/>
    <mergeCell ref="E32:F32"/>
    <mergeCell ref="E36:F36"/>
    <mergeCell ref="E40:F40"/>
    <mergeCell ref="E45:F46"/>
    <mergeCell ref="E24:F24"/>
    <mergeCell ref="E8:F8"/>
    <mergeCell ref="E12:F12"/>
    <mergeCell ref="H15:I16"/>
    <mergeCell ref="E16:F16"/>
    <mergeCell ref="E20:F20"/>
  </mergeCells>
  <printOptions horizontalCentered="1" verticalCentered="1"/>
  <pageMargins left="0.39370078740157483" right="0.19685039370078741" top="0.47244094488188981" bottom="0.39370078740157483" header="0" footer="0.51181102362204722"/>
  <pageSetup paperSize="8" orientation="portrait" r:id="rId1"/>
  <headerFooter>
    <oddFooter>&amp;L&amp;8Informace o ČSOB k 31.12.2010,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60" zoomScaleNormal="100" workbookViewId="0">
      <selection activeCell="A7" sqref="A7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43" t="s">
        <v>246</v>
      </c>
      <c r="B3" s="343"/>
      <c r="C3" s="343"/>
      <c r="D3" s="343"/>
      <c r="E3" s="343"/>
      <c r="F3" s="343"/>
    </row>
    <row r="4" spans="1:6" x14ac:dyDescent="0.2">
      <c r="A4" s="344" t="s">
        <v>273</v>
      </c>
      <c r="B4" s="344"/>
      <c r="C4" s="344"/>
      <c r="D4" s="344"/>
      <c r="E4" s="344"/>
      <c r="F4" s="344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40543</v>
      </c>
      <c r="D7" s="23">
        <v>40451</v>
      </c>
      <c r="E7" s="23">
        <v>40359</v>
      </c>
      <c r="F7" s="23">
        <v>40268</v>
      </c>
    </row>
    <row r="8" spans="1:6" x14ac:dyDescent="0.2">
      <c r="A8" s="24" t="s">
        <v>0</v>
      </c>
      <c r="B8" s="26">
        <v>1</v>
      </c>
      <c r="C8" s="25">
        <v>163243220234.09</v>
      </c>
      <c r="D8" s="25">
        <v>162318772279.19</v>
      </c>
      <c r="E8" s="25">
        <v>167680361449.67001</v>
      </c>
      <c r="F8" s="25">
        <v>168306229872.12</v>
      </c>
    </row>
    <row r="9" spans="1:6" x14ac:dyDescent="0.2">
      <c r="A9" s="17" t="s">
        <v>54</v>
      </c>
      <c r="B9" s="27">
        <v>2</v>
      </c>
      <c r="C9" s="16">
        <v>20726252.800000001</v>
      </c>
      <c r="D9" s="16">
        <v>22328992.629999999</v>
      </c>
      <c r="E9" s="16">
        <v>317031223.50999999</v>
      </c>
      <c r="F9" s="16">
        <v>22845460.050000001</v>
      </c>
    </row>
    <row r="10" spans="1:6" x14ac:dyDescent="0.2">
      <c r="A10" s="17" t="s">
        <v>55</v>
      </c>
      <c r="B10" s="27">
        <v>3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16">
        <v>20726252.800000001</v>
      </c>
      <c r="D11" s="16">
        <v>22328992.629999999</v>
      </c>
      <c r="E11" s="16">
        <v>317031223.50999999</v>
      </c>
      <c r="F11" s="16">
        <v>22845460.050000001</v>
      </c>
    </row>
    <row r="12" spans="1:6" x14ac:dyDescent="0.2">
      <c r="A12" s="17" t="s">
        <v>1</v>
      </c>
      <c r="B12" s="27">
        <v>5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16">
        <v>0</v>
      </c>
      <c r="D13" s="16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16">
        <v>0</v>
      </c>
      <c r="D16" s="16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16">
        <v>0</v>
      </c>
      <c r="D17" s="16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16">
        <v>0</v>
      </c>
      <c r="D18" s="16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16">
        <v>0</v>
      </c>
      <c r="D20" s="16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16">
        <v>0</v>
      </c>
      <c r="D21" s="16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16">
        <v>0</v>
      </c>
      <c r="D22" s="16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16">
        <v>9000000</v>
      </c>
      <c r="D27" s="16">
        <v>9000000</v>
      </c>
      <c r="E27" s="16">
        <v>9000000</v>
      </c>
      <c r="F27" s="16">
        <v>9000000</v>
      </c>
    </row>
    <row r="28" spans="1:6" x14ac:dyDescent="0.2">
      <c r="A28" s="17" t="s">
        <v>69</v>
      </c>
      <c r="B28" s="27">
        <v>21</v>
      </c>
      <c r="C28" s="16">
        <v>9000000</v>
      </c>
      <c r="D28" s="16">
        <v>9000000</v>
      </c>
      <c r="E28" s="16">
        <v>9000000</v>
      </c>
      <c r="F28" s="16">
        <v>9000000</v>
      </c>
    </row>
    <row r="29" spans="1:6" x14ac:dyDescent="0.2">
      <c r="A29" s="17" t="s">
        <v>70</v>
      </c>
      <c r="B29" s="27">
        <v>22</v>
      </c>
      <c r="C29" s="16">
        <v>0</v>
      </c>
      <c r="D29" s="16">
        <v>0</v>
      </c>
      <c r="E29" s="16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16">
        <v>0</v>
      </c>
      <c r="D31" s="16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16">
        <v>0</v>
      </c>
      <c r="D32" s="16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16">
        <v>0</v>
      </c>
      <c r="D33" s="16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16">
        <v>162982080245.59</v>
      </c>
      <c r="D34" s="16">
        <v>162058918474.22</v>
      </c>
      <c r="E34" s="16">
        <v>167127499528.01001</v>
      </c>
      <c r="F34" s="16">
        <v>167632110164.75</v>
      </c>
    </row>
    <row r="35" spans="1:6" x14ac:dyDescent="0.2">
      <c r="A35" s="17" t="s">
        <v>34</v>
      </c>
      <c r="B35" s="27">
        <v>28</v>
      </c>
      <c r="C35" s="16">
        <v>0</v>
      </c>
      <c r="D35" s="16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16">
        <v>162982080245.59</v>
      </c>
      <c r="D36" s="16">
        <v>162058918474.22</v>
      </c>
      <c r="E36" s="16">
        <v>167127499528.01001</v>
      </c>
      <c r="F36" s="16">
        <v>167632110164.75</v>
      </c>
    </row>
    <row r="37" spans="1:6" x14ac:dyDescent="0.2">
      <c r="A37" s="17" t="s">
        <v>36</v>
      </c>
      <c r="B37" s="27">
        <v>30</v>
      </c>
      <c r="C37" s="16">
        <v>17905864523.900002</v>
      </c>
      <c r="D37" s="16">
        <v>20298821732.639999</v>
      </c>
      <c r="E37" s="16">
        <v>27439954945.330002</v>
      </c>
      <c r="F37" s="16">
        <v>29693041866.759998</v>
      </c>
    </row>
    <row r="38" spans="1:6" x14ac:dyDescent="0.2">
      <c r="A38" s="17" t="s">
        <v>74</v>
      </c>
      <c r="B38" s="27">
        <v>31</v>
      </c>
      <c r="C38" s="16">
        <v>145070714661.60999</v>
      </c>
      <c r="D38" s="16">
        <v>141744437600.37</v>
      </c>
      <c r="E38" s="16">
        <v>139673756210.42001</v>
      </c>
      <c r="F38" s="16">
        <v>137927564665.35001</v>
      </c>
    </row>
    <row r="39" spans="1:6" x14ac:dyDescent="0.2">
      <c r="A39" s="17" t="s">
        <v>37</v>
      </c>
      <c r="B39" s="27">
        <v>32</v>
      </c>
      <c r="C39" s="16">
        <v>5501060.0800000001</v>
      </c>
      <c r="D39" s="16">
        <v>15659141.210000001</v>
      </c>
      <c r="E39" s="16">
        <v>13788372.26</v>
      </c>
      <c r="F39" s="16">
        <v>11503632.640000001</v>
      </c>
    </row>
    <row r="40" spans="1:6" x14ac:dyDescent="0.2">
      <c r="A40" s="17" t="s">
        <v>75</v>
      </c>
      <c r="B40" s="27">
        <v>33</v>
      </c>
      <c r="C40" s="16">
        <v>0</v>
      </c>
      <c r="D40" s="16">
        <v>0</v>
      </c>
      <c r="E40" s="16">
        <v>0</v>
      </c>
      <c r="F40" s="16">
        <v>424852813.63999999</v>
      </c>
    </row>
    <row r="41" spans="1:6" x14ac:dyDescent="0.2">
      <c r="A41" s="17" t="s">
        <v>76</v>
      </c>
      <c r="B41" s="27">
        <v>34</v>
      </c>
      <c r="C41" s="16">
        <v>0</v>
      </c>
      <c r="D41" s="16">
        <v>0</v>
      </c>
      <c r="E41" s="16">
        <v>0</v>
      </c>
      <c r="F41" s="16">
        <v>424852813.86000001</v>
      </c>
    </row>
    <row r="42" spans="1:6" x14ac:dyDescent="0.2">
      <c r="A42" s="17" t="s">
        <v>77</v>
      </c>
      <c r="B42" s="27">
        <v>35</v>
      </c>
      <c r="C42" s="16">
        <v>0</v>
      </c>
      <c r="D42" s="16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16">
        <v>0</v>
      </c>
      <c r="D43" s="16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16">
        <v>0</v>
      </c>
      <c r="D44" s="16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16">
        <v>0</v>
      </c>
      <c r="D45" s="16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16">
        <v>0</v>
      </c>
      <c r="D46" s="16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16">
        <v>0</v>
      </c>
      <c r="D47" s="16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16">
        <v>0</v>
      </c>
      <c r="D48" s="16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16">
        <v>0</v>
      </c>
      <c r="D49" s="16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16">
        <v>0</v>
      </c>
      <c r="D50" s="16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16">
        <v>0</v>
      </c>
      <c r="D51" s="16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16">
        <v>0</v>
      </c>
      <c r="D52" s="16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16">
        <v>156579754.84999999</v>
      </c>
      <c r="D53" s="16">
        <v>159464800.53999999</v>
      </c>
      <c r="E53" s="16">
        <v>154678411.19</v>
      </c>
      <c r="F53" s="16">
        <v>155458911.53999999</v>
      </c>
    </row>
    <row r="54" spans="1:6" x14ac:dyDescent="0.2">
      <c r="A54" s="17" t="s">
        <v>88</v>
      </c>
      <c r="B54" s="27">
        <v>47</v>
      </c>
      <c r="C54" s="16">
        <v>156579754.84999999</v>
      </c>
      <c r="D54" s="16">
        <v>159464800.53999999</v>
      </c>
      <c r="E54" s="16">
        <v>154678411.19</v>
      </c>
      <c r="F54" s="16">
        <v>155458911.53999999</v>
      </c>
    </row>
    <row r="55" spans="1:6" x14ac:dyDescent="0.2">
      <c r="A55" s="17" t="s">
        <v>89</v>
      </c>
      <c r="B55" s="27">
        <v>48</v>
      </c>
      <c r="C55" s="16">
        <v>0</v>
      </c>
      <c r="D55" s="16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16">
        <v>49213123.380000003</v>
      </c>
      <c r="D56" s="16">
        <v>48147835.689999998</v>
      </c>
      <c r="E56" s="16">
        <v>47223698.369999997</v>
      </c>
      <c r="F56" s="16">
        <v>48057406.890000001</v>
      </c>
    </row>
    <row r="57" spans="1:6" x14ac:dyDescent="0.2">
      <c r="A57" s="17" t="s">
        <v>91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16">
        <v>49213123.380000003</v>
      </c>
      <c r="D58" s="16">
        <v>48147835.689999998</v>
      </c>
      <c r="E58" s="16">
        <v>47223698.369999997</v>
      </c>
      <c r="F58" s="16">
        <v>48057406.890000001</v>
      </c>
    </row>
    <row r="59" spans="1:6" x14ac:dyDescent="0.2">
      <c r="A59" s="17" t="s">
        <v>93</v>
      </c>
      <c r="B59" s="27">
        <v>52</v>
      </c>
      <c r="C59" s="16">
        <v>0</v>
      </c>
      <c r="D59" s="16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16">
        <v>0</v>
      </c>
      <c r="D60" s="16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16">
        <v>0</v>
      </c>
      <c r="D61" s="16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16">
        <v>0</v>
      </c>
      <c r="D62" s="16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16">
        <v>25620857.469999999</v>
      </c>
      <c r="D63" s="16">
        <v>20912176.109999999</v>
      </c>
      <c r="E63" s="16">
        <v>24928588.59</v>
      </c>
      <c r="F63" s="16">
        <v>13905115.029999999</v>
      </c>
    </row>
    <row r="64" spans="1:6" ht="13.5" thickBot="1" x14ac:dyDescent="0.25">
      <c r="A64" s="18" t="s">
        <v>7</v>
      </c>
      <c r="B64" s="28">
        <v>57</v>
      </c>
      <c r="C64" s="169">
        <v>0</v>
      </c>
      <c r="D64" s="169">
        <v>0</v>
      </c>
      <c r="E64" s="169">
        <v>0</v>
      </c>
      <c r="F64" s="169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40543</v>
      </c>
      <c r="D69" s="23">
        <v>40451</v>
      </c>
      <c r="E69" s="23">
        <v>40359</v>
      </c>
      <c r="F69" s="23">
        <v>40268</v>
      </c>
    </row>
    <row r="70" spans="1:7" x14ac:dyDescent="0.2">
      <c r="A70" s="24" t="s">
        <v>8</v>
      </c>
      <c r="B70" s="31">
        <v>1</v>
      </c>
      <c r="C70" s="33">
        <v>163243220234.09</v>
      </c>
      <c r="D70" s="33">
        <v>162318772279.19</v>
      </c>
      <c r="E70" s="33">
        <v>167680361449.67001</v>
      </c>
      <c r="F70" s="33">
        <v>168306229872.12</v>
      </c>
    </row>
    <row r="71" spans="1:7" x14ac:dyDescent="0.2">
      <c r="A71" s="15" t="s">
        <v>9</v>
      </c>
      <c r="B71" s="32">
        <v>2</v>
      </c>
      <c r="C71" s="16">
        <v>142157967369.84</v>
      </c>
      <c r="D71" s="16">
        <v>141885609528.51001</v>
      </c>
      <c r="E71" s="16">
        <v>147684538486.89001</v>
      </c>
      <c r="F71" s="16">
        <v>147421927573.28</v>
      </c>
    </row>
    <row r="72" spans="1:7" x14ac:dyDescent="0.2">
      <c r="A72" s="17" t="s">
        <v>96</v>
      </c>
      <c r="B72" s="32">
        <v>3</v>
      </c>
      <c r="C72" s="16">
        <v>0</v>
      </c>
      <c r="D72" s="16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16">
        <v>0</v>
      </c>
      <c r="D73" s="16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16">
        <v>0</v>
      </c>
      <c r="D74" s="16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16">
        <v>0</v>
      </c>
      <c r="D75" s="16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16">
        <v>0</v>
      </c>
      <c r="D76" s="16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16">
        <v>0</v>
      </c>
      <c r="D77" s="16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16">
        <v>0</v>
      </c>
      <c r="D78" s="16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16">
        <v>0</v>
      </c>
      <c r="D79" s="16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16">
        <v>0</v>
      </c>
      <c r="D80" s="16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16">
        <v>0</v>
      </c>
      <c r="D81" s="16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16">
        <v>0</v>
      </c>
      <c r="D82" s="16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16">
        <v>0</v>
      </c>
      <c r="D83" s="16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16">
        <v>0</v>
      </c>
      <c r="D84" s="16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16">
        <v>0</v>
      </c>
      <c r="D85" s="16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16">
        <v>0</v>
      </c>
      <c r="D86" s="16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16">
        <v>0</v>
      </c>
      <c r="D87" s="16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16">
        <v>141760384651.56</v>
      </c>
      <c r="D88" s="16">
        <v>141478565021.79001</v>
      </c>
      <c r="E88" s="16">
        <v>147266596403.92001</v>
      </c>
      <c r="F88" s="16">
        <v>147047401974.45999</v>
      </c>
    </row>
    <row r="89" spans="1:6" x14ac:dyDescent="0.2">
      <c r="A89" s="17" t="s">
        <v>110</v>
      </c>
      <c r="B89" s="32">
        <v>20</v>
      </c>
      <c r="C89" s="16">
        <v>40194534859.959999</v>
      </c>
      <c r="D89" s="16">
        <v>37356003151.949997</v>
      </c>
      <c r="E89" s="16">
        <v>42904202659</v>
      </c>
      <c r="F89" s="16">
        <v>40125461481.940002</v>
      </c>
    </row>
    <row r="90" spans="1:6" x14ac:dyDescent="0.2">
      <c r="A90" s="17" t="s">
        <v>111</v>
      </c>
      <c r="B90" s="32">
        <v>21</v>
      </c>
      <c r="C90" s="16">
        <v>39700116930.470001</v>
      </c>
      <c r="D90" s="16">
        <v>36885679628.550003</v>
      </c>
      <c r="E90" s="16">
        <v>42447150055.989998</v>
      </c>
      <c r="F90" s="16">
        <v>39619940182.449997</v>
      </c>
    </row>
    <row r="91" spans="1:6" x14ac:dyDescent="0.2">
      <c r="A91" s="17" t="s">
        <v>112</v>
      </c>
      <c r="B91" s="32">
        <v>22</v>
      </c>
      <c r="C91" s="16">
        <v>454788893.44999999</v>
      </c>
      <c r="D91" s="16">
        <v>464347872.97000003</v>
      </c>
      <c r="E91" s="16">
        <v>449022184.45999998</v>
      </c>
      <c r="F91" s="16">
        <v>497541056.93000001</v>
      </c>
    </row>
    <row r="92" spans="1:6" x14ac:dyDescent="0.2">
      <c r="A92" s="17" t="s">
        <v>113</v>
      </c>
      <c r="B92" s="32">
        <v>23</v>
      </c>
      <c r="C92" s="16">
        <v>39629036.039999999</v>
      </c>
      <c r="D92" s="16">
        <v>5975650.4299999997</v>
      </c>
      <c r="E92" s="16">
        <v>8030418.5499999998</v>
      </c>
      <c r="F92" s="16">
        <v>7980242.5599999996</v>
      </c>
    </row>
    <row r="93" spans="1:6" x14ac:dyDescent="0.2">
      <c r="A93" s="17" t="s">
        <v>114</v>
      </c>
      <c r="B93" s="32">
        <v>24</v>
      </c>
      <c r="C93" s="16">
        <v>101565849791.60001</v>
      </c>
      <c r="D93" s="16">
        <v>104122561869.84</v>
      </c>
      <c r="E93" s="16">
        <v>104362393744.92</v>
      </c>
      <c r="F93" s="16">
        <v>106921940492.52</v>
      </c>
    </row>
    <row r="94" spans="1:6" x14ac:dyDescent="0.2">
      <c r="A94" s="17" t="s">
        <v>115</v>
      </c>
      <c r="B94" s="32">
        <v>25</v>
      </c>
      <c r="C94" s="16">
        <v>0</v>
      </c>
      <c r="D94" s="16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16">
        <v>0</v>
      </c>
      <c r="D95" s="16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16">
        <v>0</v>
      </c>
      <c r="D98" s="16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16">
        <v>0</v>
      </c>
      <c r="D99" s="16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16">
        <v>0</v>
      </c>
      <c r="D100" s="16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16">
        <v>0</v>
      </c>
      <c r="D101" s="16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16">
        <v>0</v>
      </c>
      <c r="D102" s="16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16">
        <v>0</v>
      </c>
      <c r="D103" s="16">
        <v>0</v>
      </c>
      <c r="E103" s="16">
        <v>1786100</v>
      </c>
      <c r="F103" s="16">
        <v>2712711</v>
      </c>
    </row>
    <row r="104" spans="1:6" x14ac:dyDescent="0.2">
      <c r="A104" s="17" t="s">
        <v>122</v>
      </c>
      <c r="B104" s="32">
        <v>35</v>
      </c>
      <c r="C104" s="16">
        <v>0</v>
      </c>
      <c r="D104" s="16">
        <v>0</v>
      </c>
      <c r="E104" s="16">
        <v>87100</v>
      </c>
      <c r="F104" s="16">
        <v>1013711</v>
      </c>
    </row>
    <row r="105" spans="1:6" x14ac:dyDescent="0.2">
      <c r="A105" s="17" t="s">
        <v>123</v>
      </c>
      <c r="B105" s="32">
        <v>36</v>
      </c>
      <c r="C105" s="16">
        <v>0</v>
      </c>
      <c r="D105" s="16">
        <v>0</v>
      </c>
      <c r="E105" s="16">
        <v>1699000</v>
      </c>
      <c r="F105" s="16">
        <v>1699000</v>
      </c>
    </row>
    <row r="106" spans="1:6" x14ac:dyDescent="0.2">
      <c r="A106" s="17" t="s">
        <v>124</v>
      </c>
      <c r="B106" s="32">
        <v>37</v>
      </c>
      <c r="C106" s="16">
        <v>0</v>
      </c>
      <c r="D106" s="16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16">
        <v>0</v>
      </c>
      <c r="D107" s="16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16">
        <v>0</v>
      </c>
      <c r="D108" s="16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16">
        <v>0</v>
      </c>
      <c r="D109" s="16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16">
        <v>220967985.78999999</v>
      </c>
      <c r="D110" s="16">
        <v>143037220.38999999</v>
      </c>
      <c r="E110" s="16">
        <v>118251907.98</v>
      </c>
      <c r="F110" s="16">
        <v>143065419.90000001</v>
      </c>
    </row>
    <row r="111" spans="1:6" x14ac:dyDescent="0.2">
      <c r="A111" s="17" t="s">
        <v>128</v>
      </c>
      <c r="B111" s="32">
        <v>42</v>
      </c>
      <c r="C111" s="16">
        <v>115033583.79000001</v>
      </c>
      <c r="D111" s="16">
        <v>43045496.390000001</v>
      </c>
      <c r="E111" s="16">
        <v>28770189.98</v>
      </c>
      <c r="F111" s="16">
        <v>62058458.899999999</v>
      </c>
    </row>
    <row r="112" spans="1:6" x14ac:dyDescent="0.2">
      <c r="A112" s="17" t="s">
        <v>129</v>
      </c>
      <c r="B112" s="32">
        <v>43</v>
      </c>
      <c r="C112" s="16">
        <v>105934402</v>
      </c>
      <c r="D112" s="16">
        <v>99991724</v>
      </c>
      <c r="E112" s="16">
        <v>89481718</v>
      </c>
      <c r="F112" s="16">
        <v>81006961</v>
      </c>
    </row>
    <row r="113" spans="1:6" x14ac:dyDescent="0.2">
      <c r="A113" s="17" t="s">
        <v>17</v>
      </c>
      <c r="B113" s="32">
        <v>44</v>
      </c>
      <c r="C113" s="16">
        <v>176614732.49000001</v>
      </c>
      <c r="D113" s="16">
        <v>264007286.33000001</v>
      </c>
      <c r="E113" s="16">
        <v>297904074.99000001</v>
      </c>
      <c r="F113" s="16">
        <v>228747467.91999999</v>
      </c>
    </row>
    <row r="114" spans="1:6" x14ac:dyDescent="0.2">
      <c r="A114" s="17" t="s">
        <v>130</v>
      </c>
      <c r="B114" s="32">
        <v>45</v>
      </c>
      <c r="C114" s="16" t="s">
        <v>146</v>
      </c>
      <c r="D114" s="16" t="s">
        <v>146</v>
      </c>
      <c r="E114" s="16" t="s">
        <v>146</v>
      </c>
      <c r="F114" s="16" t="s">
        <v>146</v>
      </c>
    </row>
    <row r="115" spans="1:6" x14ac:dyDescent="0.2">
      <c r="A115" s="17" t="s">
        <v>18</v>
      </c>
      <c r="B115" s="32">
        <v>46</v>
      </c>
      <c r="C115" s="16">
        <v>0</v>
      </c>
      <c r="D115" s="16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16">
        <v>21085252864.25</v>
      </c>
      <c r="D116" s="16">
        <v>20433162750.68</v>
      </c>
      <c r="E116" s="16">
        <v>19995822962.779999</v>
      </c>
      <c r="F116" s="16">
        <v>20884302298.84</v>
      </c>
    </row>
    <row r="117" spans="1:6" x14ac:dyDescent="0.2">
      <c r="A117" s="17" t="s">
        <v>20</v>
      </c>
      <c r="B117" s="32">
        <v>48</v>
      </c>
      <c r="C117" s="16">
        <v>5076331000</v>
      </c>
      <c r="D117" s="16">
        <v>5076331000</v>
      </c>
      <c r="E117" s="16">
        <v>5076331000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16">
        <v>5076331000</v>
      </c>
      <c r="D118" s="16">
        <v>5076331000</v>
      </c>
      <c r="E118" s="16">
        <v>5076331000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16">
        <v>0</v>
      </c>
      <c r="D119" s="16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16">
        <v>13864383900</v>
      </c>
      <c r="D120" s="16">
        <v>13864383900</v>
      </c>
      <c r="E120" s="16">
        <v>13864383900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16">
        <v>0</v>
      </c>
      <c r="D121" s="16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16">
        <v>0</v>
      </c>
      <c r="D122" s="16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16">
        <v>0</v>
      </c>
      <c r="D123" s="16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16">
        <v>0</v>
      </c>
      <c r="D124" s="16">
        <v>0</v>
      </c>
      <c r="E124" s="16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16">
        <v>0</v>
      </c>
      <c r="D125" s="16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16">
        <v>0</v>
      </c>
      <c r="D126" s="16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16">
        <v>0</v>
      </c>
      <c r="D127" s="16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16">
        <v>0</v>
      </c>
      <c r="D128" s="16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16">
        <v>0</v>
      </c>
      <c r="D129" s="16">
        <v>0</v>
      </c>
      <c r="E129" s="16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16">
        <v>0</v>
      </c>
      <c r="D130" s="16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16">
        <v>0</v>
      </c>
      <c r="D131" s="16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16">
        <v>296045564.51999998</v>
      </c>
      <c r="D132" s="16">
        <v>296045564.51999998</v>
      </c>
      <c r="E132" s="16">
        <v>296045564.51999998</v>
      </c>
      <c r="F132" s="16">
        <v>226577213.78999999</v>
      </c>
    </row>
    <row r="133" spans="1:6" x14ac:dyDescent="0.2">
      <c r="A133" s="17" t="s">
        <v>145</v>
      </c>
      <c r="B133" s="32">
        <v>64</v>
      </c>
      <c r="C133" s="16">
        <v>711119.84</v>
      </c>
      <c r="D133" s="16">
        <v>711119.84</v>
      </c>
      <c r="E133" s="16">
        <v>711119.84</v>
      </c>
      <c r="F133" s="16">
        <v>1390025530.5699999</v>
      </c>
    </row>
    <row r="134" spans="1:6" x14ac:dyDescent="0.2">
      <c r="A134" s="17" t="s">
        <v>22</v>
      </c>
      <c r="B134" s="32">
        <v>65</v>
      </c>
      <c r="C134" s="16">
        <v>0</v>
      </c>
      <c r="D134" s="16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169">
        <v>1847781279.8900001</v>
      </c>
      <c r="D135" s="169">
        <v>1195691166.3199999</v>
      </c>
      <c r="E135" s="169">
        <v>758351378.41999996</v>
      </c>
      <c r="F135" s="169">
        <v>326984654.48000002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/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43" t="s">
        <v>248</v>
      </c>
      <c r="B3" s="343"/>
      <c r="C3" s="343"/>
      <c r="D3" s="343"/>
      <c r="E3" s="343"/>
      <c r="F3" s="343"/>
    </row>
    <row r="4" spans="1:7" x14ac:dyDescent="0.2">
      <c r="A4" s="344" t="s">
        <v>273</v>
      </c>
      <c r="B4" s="344"/>
      <c r="C4" s="344"/>
      <c r="D4" s="344"/>
      <c r="E4" s="344"/>
      <c r="F4" s="344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40543</v>
      </c>
      <c r="D7" s="23">
        <v>40451</v>
      </c>
      <c r="E7" s="23">
        <v>40359</v>
      </c>
      <c r="F7" s="23">
        <v>40268</v>
      </c>
    </row>
    <row r="8" spans="1:7" x14ac:dyDescent="0.2">
      <c r="A8" s="24" t="s">
        <v>147</v>
      </c>
      <c r="B8" s="26">
        <v>1</v>
      </c>
      <c r="C8" s="25">
        <v>4055055740.3800001</v>
      </c>
      <c r="D8" s="25">
        <v>2927178793.48</v>
      </c>
      <c r="E8" s="25">
        <v>1874810315.4300001</v>
      </c>
      <c r="F8" s="25">
        <v>883854622</v>
      </c>
    </row>
    <row r="9" spans="1:7" x14ac:dyDescent="0.2">
      <c r="A9" s="17" t="s">
        <v>148</v>
      </c>
      <c r="B9" s="27">
        <v>2</v>
      </c>
      <c r="C9" s="16">
        <v>8647311278.1499996</v>
      </c>
      <c r="D9" s="16">
        <v>6464657090.3599997</v>
      </c>
      <c r="E9" s="16">
        <v>4279660634.27</v>
      </c>
      <c r="F9" s="16">
        <v>2107183283.24</v>
      </c>
    </row>
    <row r="10" spans="1:7" x14ac:dyDescent="0.2">
      <c r="A10" s="17" t="s">
        <v>149</v>
      </c>
      <c r="B10" s="27">
        <v>3</v>
      </c>
      <c r="C10" s="16">
        <v>83201.27</v>
      </c>
      <c r="D10" s="16">
        <v>65649.62</v>
      </c>
      <c r="E10" s="16">
        <v>47721.29</v>
      </c>
      <c r="F10" s="16">
        <v>25485.06</v>
      </c>
    </row>
    <row r="11" spans="1:7" x14ac:dyDescent="0.2">
      <c r="A11" s="17" t="s">
        <v>150</v>
      </c>
      <c r="B11" s="27">
        <v>4</v>
      </c>
      <c r="C11" s="16"/>
      <c r="D11" s="16"/>
      <c r="E11" s="16"/>
      <c r="F11" s="16"/>
    </row>
    <row r="12" spans="1:7" x14ac:dyDescent="0.2">
      <c r="A12" s="17" t="s">
        <v>151</v>
      </c>
      <c r="B12" s="27">
        <v>5</v>
      </c>
      <c r="C12" s="16"/>
      <c r="D12" s="16"/>
      <c r="E12" s="16"/>
      <c r="F12" s="16"/>
    </row>
    <row r="13" spans="1:7" x14ac:dyDescent="0.2">
      <c r="A13" s="17" t="s">
        <v>152</v>
      </c>
      <c r="B13" s="27">
        <v>6</v>
      </c>
      <c r="C13" s="16">
        <v>2436562.0699999998</v>
      </c>
      <c r="D13" s="16">
        <v>2436562.0699999998</v>
      </c>
      <c r="E13" s="16">
        <v>2436562.0699999998</v>
      </c>
      <c r="F13" s="16">
        <v>2436562.0699999998</v>
      </c>
    </row>
    <row r="14" spans="1:7" x14ac:dyDescent="0.2">
      <c r="A14" s="17" t="s">
        <v>153</v>
      </c>
      <c r="B14" s="27">
        <v>7</v>
      </c>
      <c r="C14" s="16">
        <v>8638908487.75</v>
      </c>
      <c r="D14" s="16">
        <v>6456271851.6099997</v>
      </c>
      <c r="E14" s="16">
        <v>4271293323.8499999</v>
      </c>
      <c r="F14" s="16">
        <v>2099585395.1900001</v>
      </c>
    </row>
    <row r="15" spans="1:7" x14ac:dyDescent="0.2">
      <c r="A15" s="17" t="s">
        <v>154</v>
      </c>
      <c r="B15" s="27">
        <v>8</v>
      </c>
      <c r="C15" s="16">
        <v>5883027.0599999996</v>
      </c>
      <c r="D15" s="16">
        <v>5883027.0599999996</v>
      </c>
      <c r="E15" s="16">
        <v>5883027.0599999996</v>
      </c>
      <c r="F15" s="16">
        <v>5135840.92</v>
      </c>
    </row>
    <row r="16" spans="1:7" x14ac:dyDescent="0.2">
      <c r="A16" s="17" t="s">
        <v>155</v>
      </c>
      <c r="B16" s="27">
        <v>9</v>
      </c>
      <c r="C16" s="16"/>
      <c r="D16" s="16"/>
      <c r="E16" s="16"/>
      <c r="F16" s="16"/>
    </row>
    <row r="17" spans="1:6" x14ac:dyDescent="0.2">
      <c r="A17" s="17" t="s">
        <v>156</v>
      </c>
      <c r="B17" s="27">
        <v>10</v>
      </c>
      <c r="C17" s="16"/>
      <c r="D17" s="16"/>
      <c r="E17" s="16"/>
      <c r="F17" s="16"/>
    </row>
    <row r="18" spans="1:6" x14ac:dyDescent="0.2">
      <c r="A18" s="17" t="s">
        <v>157</v>
      </c>
      <c r="B18" s="27">
        <v>11</v>
      </c>
      <c r="C18" s="16">
        <v>-4985708897.8000002</v>
      </c>
      <c r="D18" s="16">
        <v>-3827890905.1599998</v>
      </c>
      <c r="E18" s="16">
        <v>-2604169964.6900001</v>
      </c>
      <c r="F18" s="16">
        <v>-1326603324.97</v>
      </c>
    </row>
    <row r="19" spans="1:6" x14ac:dyDescent="0.2">
      <c r="A19" s="17" t="s">
        <v>158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16"/>
      <c r="D20" s="16"/>
      <c r="E20" s="16"/>
      <c r="F20" s="16"/>
    </row>
    <row r="21" spans="1:6" x14ac:dyDescent="0.2">
      <c r="A21" s="17" t="s">
        <v>160</v>
      </c>
      <c r="B21" s="27">
        <v>14</v>
      </c>
      <c r="C21" s="16"/>
      <c r="D21" s="16"/>
      <c r="E21" s="16"/>
      <c r="F21" s="16"/>
    </row>
    <row r="22" spans="1:6" x14ac:dyDescent="0.2">
      <c r="A22" s="17" t="s">
        <v>161</v>
      </c>
      <c r="B22" s="27">
        <v>15</v>
      </c>
      <c r="C22" s="16">
        <v>-4985708897.8000002</v>
      </c>
      <c r="D22" s="16">
        <v>-3827890905.1599998</v>
      </c>
      <c r="E22" s="16">
        <v>-2604169964.6900001</v>
      </c>
      <c r="F22" s="16">
        <v>-1326603324.97</v>
      </c>
    </row>
    <row r="23" spans="1:6" x14ac:dyDescent="0.2">
      <c r="A23" s="17" t="s">
        <v>162</v>
      </c>
      <c r="B23" s="27">
        <v>16</v>
      </c>
      <c r="C23" s="16"/>
      <c r="D23" s="16"/>
      <c r="E23" s="16"/>
      <c r="F23" s="16"/>
    </row>
    <row r="24" spans="1:6" x14ac:dyDescent="0.2">
      <c r="A24" s="17" t="s">
        <v>163</v>
      </c>
      <c r="B24" s="27">
        <v>17</v>
      </c>
      <c r="C24" s="16"/>
      <c r="D24" s="16"/>
      <c r="E24" s="16"/>
      <c r="F24" s="16"/>
    </row>
    <row r="25" spans="1:6" x14ac:dyDescent="0.2">
      <c r="A25" s="17" t="s">
        <v>164</v>
      </c>
      <c r="B25" s="27">
        <v>18</v>
      </c>
      <c r="C25" s="16"/>
      <c r="D25" s="16"/>
      <c r="E25" s="16"/>
      <c r="F25" s="16"/>
    </row>
    <row r="26" spans="1:6" x14ac:dyDescent="0.2">
      <c r="A26" s="17" t="s">
        <v>165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16"/>
      <c r="D27" s="16"/>
      <c r="E27" s="16"/>
      <c r="F27" s="16"/>
    </row>
    <row r="28" spans="1:6" x14ac:dyDescent="0.2">
      <c r="A28" s="17" t="s">
        <v>167</v>
      </c>
      <c r="B28" s="27">
        <v>21</v>
      </c>
      <c r="C28" s="16"/>
      <c r="D28" s="16"/>
      <c r="E28" s="16"/>
      <c r="F28" s="16"/>
    </row>
    <row r="29" spans="1:6" x14ac:dyDescent="0.2">
      <c r="A29" s="17" t="s">
        <v>168</v>
      </c>
      <c r="B29" s="27">
        <v>22</v>
      </c>
      <c r="C29" s="16"/>
      <c r="D29" s="16"/>
      <c r="E29" s="16"/>
      <c r="F29" s="16"/>
    </row>
    <row r="30" spans="1:6" x14ac:dyDescent="0.2">
      <c r="A30" s="17" t="s">
        <v>169</v>
      </c>
      <c r="B30" s="27">
        <v>23</v>
      </c>
      <c r="C30" s="16"/>
      <c r="D30" s="16"/>
      <c r="E30" s="16"/>
      <c r="F30" s="16"/>
    </row>
    <row r="31" spans="1:6" x14ac:dyDescent="0.2">
      <c r="A31" s="17" t="s">
        <v>170</v>
      </c>
      <c r="B31" s="27">
        <v>24</v>
      </c>
      <c r="C31" s="16">
        <v>407530312.98000002</v>
      </c>
      <c r="D31" s="16">
        <v>299109253.97000003</v>
      </c>
      <c r="E31" s="16">
        <v>198561574.44999999</v>
      </c>
      <c r="F31" s="16">
        <v>101241309.15000001</v>
      </c>
    </row>
    <row r="32" spans="1:6" x14ac:dyDescent="0.2">
      <c r="A32" s="17" t="s">
        <v>171</v>
      </c>
      <c r="B32" s="27">
        <v>25</v>
      </c>
      <c r="C32" s="16">
        <v>400241550.57999998</v>
      </c>
      <c r="D32" s="16">
        <v>294332918.56</v>
      </c>
      <c r="E32" s="16">
        <v>195635648.56</v>
      </c>
      <c r="F32" s="16">
        <v>100121769.48</v>
      </c>
    </row>
    <row r="33" spans="1:6" x14ac:dyDescent="0.2">
      <c r="A33" s="17" t="s">
        <v>172</v>
      </c>
      <c r="B33" s="27">
        <v>26</v>
      </c>
      <c r="C33" s="16"/>
      <c r="D33" s="16"/>
      <c r="E33" s="16"/>
      <c r="F33" s="16"/>
    </row>
    <row r="34" spans="1:6" x14ac:dyDescent="0.2">
      <c r="A34" s="17" t="s">
        <v>173</v>
      </c>
      <c r="B34" s="27">
        <v>27</v>
      </c>
      <c r="C34" s="16">
        <v>400241550.57999998</v>
      </c>
      <c r="D34" s="16">
        <v>294332918.56</v>
      </c>
      <c r="E34" s="16">
        <v>195635648.56</v>
      </c>
      <c r="F34" s="16">
        <v>100121769.48</v>
      </c>
    </row>
    <row r="35" spans="1:6" x14ac:dyDescent="0.2">
      <c r="A35" s="17" t="s">
        <v>174</v>
      </c>
      <c r="B35" s="27">
        <v>28</v>
      </c>
      <c r="C35" s="16"/>
      <c r="D35" s="16"/>
      <c r="E35" s="16"/>
      <c r="F35" s="16"/>
    </row>
    <row r="36" spans="1:6" x14ac:dyDescent="0.2">
      <c r="A36" s="17" t="s">
        <v>175</v>
      </c>
      <c r="B36" s="27">
        <v>29</v>
      </c>
      <c r="C36" s="16"/>
      <c r="D36" s="16"/>
      <c r="E36" s="16"/>
      <c r="F36" s="16"/>
    </row>
    <row r="37" spans="1:6" x14ac:dyDescent="0.2">
      <c r="A37" s="17" t="s">
        <v>176</v>
      </c>
      <c r="B37" s="27">
        <v>30</v>
      </c>
      <c r="C37" s="16"/>
      <c r="D37" s="16"/>
      <c r="E37" s="16"/>
      <c r="F37" s="16"/>
    </row>
    <row r="38" spans="1:6" x14ac:dyDescent="0.2">
      <c r="A38" s="17" t="s">
        <v>177</v>
      </c>
      <c r="B38" s="27">
        <v>31</v>
      </c>
      <c r="C38" s="16"/>
      <c r="D38" s="16"/>
      <c r="E38" s="16"/>
      <c r="F38" s="16"/>
    </row>
    <row r="39" spans="1:6" x14ac:dyDescent="0.2">
      <c r="A39" s="17" t="s">
        <v>178</v>
      </c>
      <c r="B39" s="27">
        <v>32</v>
      </c>
      <c r="C39" s="16"/>
      <c r="D39" s="16"/>
      <c r="E39" s="16"/>
      <c r="F39" s="16"/>
    </row>
    <row r="40" spans="1:6" x14ac:dyDescent="0.2">
      <c r="A40" s="17" t="s">
        <v>179</v>
      </c>
      <c r="B40" s="27">
        <v>33</v>
      </c>
      <c r="C40" s="16"/>
      <c r="D40" s="16"/>
      <c r="E40" s="16"/>
      <c r="F40" s="16"/>
    </row>
    <row r="41" spans="1:6" x14ac:dyDescent="0.2">
      <c r="A41" s="17" t="s">
        <v>180</v>
      </c>
      <c r="B41" s="27">
        <v>34</v>
      </c>
      <c r="C41" s="16"/>
      <c r="D41" s="16"/>
      <c r="E41" s="16"/>
      <c r="F41" s="16"/>
    </row>
    <row r="42" spans="1:6" x14ac:dyDescent="0.2">
      <c r="A42" s="17" t="s">
        <v>181</v>
      </c>
      <c r="B42" s="27">
        <v>35</v>
      </c>
      <c r="C42" s="16"/>
      <c r="D42" s="16"/>
      <c r="E42" s="16"/>
      <c r="F42" s="16"/>
    </row>
    <row r="43" spans="1:6" x14ac:dyDescent="0.2">
      <c r="A43" s="17" t="s">
        <v>182</v>
      </c>
      <c r="B43" s="27">
        <v>36</v>
      </c>
      <c r="C43" s="16">
        <v>7288762.4000000004</v>
      </c>
      <c r="D43" s="16">
        <v>4720548.5999999996</v>
      </c>
      <c r="E43" s="16">
        <v>2925925.89</v>
      </c>
      <c r="F43" s="16">
        <v>1119539.67</v>
      </c>
    </row>
    <row r="44" spans="1:6" x14ac:dyDescent="0.2">
      <c r="A44" s="17" t="s">
        <v>183</v>
      </c>
      <c r="B44" s="27">
        <v>37</v>
      </c>
      <c r="C44" s="16">
        <v>-16737476.439999999</v>
      </c>
      <c r="D44" s="16">
        <v>-8056120.3600000003</v>
      </c>
      <c r="E44" s="16">
        <v>-5454090.2000000002</v>
      </c>
      <c r="F44" s="16">
        <v>-2186737.66</v>
      </c>
    </row>
    <row r="45" spans="1:6" x14ac:dyDescent="0.2">
      <c r="A45" s="17" t="s">
        <v>184</v>
      </c>
      <c r="B45" s="27">
        <v>38</v>
      </c>
      <c r="C45" s="16">
        <v>-117684.91</v>
      </c>
      <c r="D45" s="16">
        <v>-87861.87</v>
      </c>
      <c r="E45" s="16">
        <v>-58238.82</v>
      </c>
      <c r="F45" s="16">
        <v>-29218.2</v>
      </c>
    </row>
    <row r="46" spans="1:6" x14ac:dyDescent="0.2">
      <c r="A46" s="17" t="s">
        <v>185</v>
      </c>
      <c r="B46" s="27">
        <v>39</v>
      </c>
      <c r="C46" s="16"/>
      <c r="D46" s="16"/>
      <c r="E46" s="16"/>
      <c r="F46" s="16"/>
    </row>
    <row r="47" spans="1:6" x14ac:dyDescent="0.2">
      <c r="A47" s="17" t="s">
        <v>186</v>
      </c>
      <c r="B47" s="27">
        <v>40</v>
      </c>
      <c r="C47" s="16"/>
      <c r="D47" s="16"/>
      <c r="E47" s="16"/>
      <c r="F47" s="16"/>
    </row>
    <row r="48" spans="1:6" x14ac:dyDescent="0.2">
      <c r="A48" s="17" t="s">
        <v>187</v>
      </c>
      <c r="B48" s="27">
        <v>41</v>
      </c>
      <c r="C48" s="16">
        <v>-47156.44</v>
      </c>
      <c r="D48" s="16">
        <v>-36170.400000000001</v>
      </c>
      <c r="E48" s="16">
        <v>-25552.25</v>
      </c>
      <c r="F48" s="16">
        <v>-14510.95</v>
      </c>
    </row>
    <row r="49" spans="1:6" x14ac:dyDescent="0.2">
      <c r="A49" s="17" t="s">
        <v>188</v>
      </c>
      <c r="B49" s="27">
        <v>42</v>
      </c>
      <c r="C49" s="16"/>
      <c r="D49" s="16"/>
      <c r="E49" s="16"/>
      <c r="F49" s="16"/>
    </row>
    <row r="50" spans="1:6" x14ac:dyDescent="0.2">
      <c r="A50" s="17" t="s">
        <v>189</v>
      </c>
      <c r="B50" s="27">
        <v>43</v>
      </c>
      <c r="C50" s="16">
        <v>-16572635.09</v>
      </c>
      <c r="D50" s="16">
        <v>-7932088.0899999999</v>
      </c>
      <c r="E50" s="16">
        <v>-5370299.1299999999</v>
      </c>
      <c r="F50" s="16">
        <v>-2143008.5099999998</v>
      </c>
    </row>
    <row r="51" spans="1:6" x14ac:dyDescent="0.2">
      <c r="A51" s="17" t="s">
        <v>190</v>
      </c>
      <c r="B51" s="27">
        <v>44</v>
      </c>
      <c r="C51" s="16">
        <v>-4761354.9400000004</v>
      </c>
      <c r="D51" s="16">
        <v>-5379734.4400000004</v>
      </c>
      <c r="E51" s="16">
        <v>3271859.56</v>
      </c>
      <c r="F51" s="16">
        <v>3287019.56</v>
      </c>
    </row>
    <row r="52" spans="1:6" x14ac:dyDescent="0.2">
      <c r="A52" s="17" t="s">
        <v>191</v>
      </c>
      <c r="B52" s="27">
        <v>45</v>
      </c>
      <c r="C52" s="16"/>
      <c r="D52" s="16"/>
      <c r="E52" s="16"/>
      <c r="F52" s="16"/>
    </row>
    <row r="53" spans="1:6" x14ac:dyDescent="0.2">
      <c r="A53" s="17" t="s">
        <v>192</v>
      </c>
      <c r="B53" s="27">
        <v>46</v>
      </c>
      <c r="C53" s="16">
        <v>-159915492</v>
      </c>
      <c r="D53" s="16">
        <v>-8651594</v>
      </c>
      <c r="E53" s="16">
        <v>0</v>
      </c>
      <c r="F53" s="16">
        <v>0</v>
      </c>
    </row>
    <row r="54" spans="1:6" x14ac:dyDescent="0.2">
      <c r="A54" s="17" t="s">
        <v>193</v>
      </c>
      <c r="B54" s="27">
        <v>47</v>
      </c>
      <c r="C54" s="16"/>
      <c r="D54" s="16"/>
      <c r="E54" s="16"/>
      <c r="F54" s="16"/>
    </row>
    <row r="55" spans="1:6" x14ac:dyDescent="0.2">
      <c r="A55" s="17" t="s">
        <v>194</v>
      </c>
      <c r="B55" s="27">
        <v>48</v>
      </c>
      <c r="C55" s="16">
        <v>154550917.56</v>
      </c>
      <c r="D55" s="16">
        <v>3287019.56</v>
      </c>
      <c r="E55" s="16">
        <v>3287019.56</v>
      </c>
      <c r="F55" s="16">
        <v>3287019.56</v>
      </c>
    </row>
    <row r="56" spans="1:6" x14ac:dyDescent="0.2">
      <c r="A56" s="17" t="s">
        <v>195</v>
      </c>
      <c r="B56" s="27">
        <v>49</v>
      </c>
      <c r="C56" s="16">
        <v>603219.5</v>
      </c>
      <c r="D56" s="16">
        <v>40626.81</v>
      </c>
      <c r="E56" s="16">
        <v>-15160</v>
      </c>
      <c r="F56" s="16"/>
    </row>
    <row r="57" spans="1:6" x14ac:dyDescent="0.2">
      <c r="A57" s="17" t="s">
        <v>196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16"/>
      <c r="D58" s="16"/>
      <c r="E58" s="16"/>
      <c r="F58" s="16"/>
    </row>
    <row r="59" spans="1:6" x14ac:dyDescent="0.2">
      <c r="A59" s="17" t="s">
        <v>198</v>
      </c>
      <c r="B59" s="27">
        <v>52</v>
      </c>
      <c r="C59" s="16"/>
      <c r="D59" s="16"/>
      <c r="E59" s="16"/>
      <c r="F59" s="16"/>
    </row>
    <row r="60" spans="1:6" x14ac:dyDescent="0.2">
      <c r="A60" s="17" t="s">
        <v>199</v>
      </c>
      <c r="B60" s="27">
        <v>53</v>
      </c>
      <c r="C60" s="16"/>
      <c r="D60" s="16"/>
      <c r="E60" s="16"/>
      <c r="F60" s="16"/>
    </row>
    <row r="61" spans="1:6" x14ac:dyDescent="0.2">
      <c r="A61" s="17" t="s">
        <v>200</v>
      </c>
      <c r="B61" s="27">
        <v>54</v>
      </c>
      <c r="C61" s="16"/>
      <c r="D61" s="16"/>
      <c r="E61" s="16"/>
      <c r="F61" s="16"/>
    </row>
    <row r="62" spans="1:6" x14ac:dyDescent="0.2">
      <c r="A62" s="17" t="s">
        <v>201</v>
      </c>
      <c r="B62" s="27">
        <v>55</v>
      </c>
      <c r="C62" s="16"/>
      <c r="D62" s="16"/>
      <c r="E62" s="16"/>
      <c r="F62" s="16"/>
    </row>
    <row r="63" spans="1:6" x14ac:dyDescent="0.2">
      <c r="A63" s="17" t="s">
        <v>202</v>
      </c>
      <c r="B63" s="27">
        <v>56</v>
      </c>
      <c r="C63" s="16"/>
      <c r="D63" s="16"/>
      <c r="E63" s="16"/>
      <c r="F63" s="16"/>
    </row>
    <row r="64" spans="1:6" x14ac:dyDescent="0.2">
      <c r="A64" s="17" t="s">
        <v>203</v>
      </c>
      <c r="B64" s="27">
        <v>57</v>
      </c>
      <c r="C64" s="16">
        <v>0</v>
      </c>
      <c r="D64" s="16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16"/>
      <c r="D65" s="16"/>
      <c r="E65" s="16"/>
      <c r="F65" s="16"/>
    </row>
    <row r="66" spans="1:6" x14ac:dyDescent="0.2">
      <c r="A66" s="17" t="s">
        <v>205</v>
      </c>
      <c r="B66" s="27">
        <v>59</v>
      </c>
      <c r="C66" s="16">
        <v>-132831.10999999999</v>
      </c>
      <c r="D66" s="16">
        <v>-121253.23</v>
      </c>
      <c r="E66" s="16">
        <v>-91149.2</v>
      </c>
      <c r="F66" s="16">
        <v>-82100.639999999999</v>
      </c>
    </row>
    <row r="67" spans="1:6" x14ac:dyDescent="0.2">
      <c r="A67" s="17" t="s">
        <v>206</v>
      </c>
      <c r="B67" s="27">
        <v>60</v>
      </c>
      <c r="C67" s="16"/>
      <c r="D67" s="16"/>
      <c r="E67" s="16"/>
      <c r="F67" s="16"/>
    </row>
    <row r="68" spans="1:6" x14ac:dyDescent="0.2">
      <c r="A68" s="17" t="s">
        <v>207</v>
      </c>
      <c r="B68" s="27">
        <v>61</v>
      </c>
      <c r="C68" s="16">
        <v>10187162.35</v>
      </c>
      <c r="D68" s="16">
        <v>6505300</v>
      </c>
      <c r="E68" s="16">
        <v>4398471.24</v>
      </c>
      <c r="F68" s="16">
        <v>2322119.2799999998</v>
      </c>
    </row>
    <row r="69" spans="1:6" x14ac:dyDescent="0.2">
      <c r="A69" s="17" t="s">
        <v>208</v>
      </c>
      <c r="B69" s="27">
        <v>62</v>
      </c>
      <c r="C69" s="16">
        <v>-2632452.81</v>
      </c>
      <c r="D69" s="16">
        <v>-1644837.66</v>
      </c>
      <c r="E69" s="16">
        <v>-1367020</v>
      </c>
      <c r="F69" s="16">
        <v>-1306945.96</v>
      </c>
    </row>
    <row r="70" spans="1:6" x14ac:dyDescent="0.2">
      <c r="A70" s="17" t="s">
        <v>24</v>
      </c>
      <c r="B70" s="27">
        <v>63</v>
      </c>
      <c r="C70" s="16">
        <v>-623963902.53999996</v>
      </c>
      <c r="D70" s="16">
        <v>-463583198.5</v>
      </c>
      <c r="E70" s="16">
        <v>-319997983.73000002</v>
      </c>
      <c r="F70" s="16">
        <v>-164004072.31999999</v>
      </c>
    </row>
    <row r="71" spans="1:6" x14ac:dyDescent="0.2">
      <c r="A71" s="17" t="s">
        <v>209</v>
      </c>
      <c r="B71" s="27">
        <v>64</v>
      </c>
      <c r="C71" s="16">
        <v>-420478032.12</v>
      </c>
      <c r="D71" s="16">
        <v>-305722490.99000001</v>
      </c>
      <c r="E71" s="16">
        <v>-209711153.49000001</v>
      </c>
      <c r="F71" s="16">
        <v>-106439405.12</v>
      </c>
    </row>
    <row r="72" spans="1:6" x14ac:dyDescent="0.2">
      <c r="A72" s="17" t="s">
        <v>210</v>
      </c>
      <c r="B72" s="27">
        <v>65</v>
      </c>
      <c r="C72" s="16">
        <v>-293572020</v>
      </c>
      <c r="D72" s="16">
        <v>-215976555</v>
      </c>
      <c r="E72" s="16">
        <v>-147432533</v>
      </c>
      <c r="F72" s="16">
        <v>-73701535</v>
      </c>
    </row>
    <row r="73" spans="1:6" x14ac:dyDescent="0.2">
      <c r="A73" s="17" t="s">
        <v>211</v>
      </c>
      <c r="B73" s="27">
        <v>66</v>
      </c>
      <c r="C73" s="16">
        <v>-93612475.159999996</v>
      </c>
      <c r="D73" s="16">
        <v>-70353702</v>
      </c>
      <c r="E73" s="16">
        <v>-48116070</v>
      </c>
      <c r="F73" s="16">
        <v>-24064184</v>
      </c>
    </row>
    <row r="74" spans="1:6" x14ac:dyDescent="0.2">
      <c r="A74" s="17" t="s">
        <v>212</v>
      </c>
      <c r="B74" s="27">
        <v>67</v>
      </c>
      <c r="C74" s="16">
        <v>-4993089</v>
      </c>
      <c r="D74" s="16">
        <v>-3757469</v>
      </c>
      <c r="E74" s="16">
        <v>-2575710</v>
      </c>
      <c r="F74" s="16">
        <v>-1169504</v>
      </c>
    </row>
    <row r="75" spans="1:6" x14ac:dyDescent="0.2">
      <c r="A75" s="17" t="s">
        <v>213</v>
      </c>
      <c r="B75" s="27">
        <v>68</v>
      </c>
      <c r="C75" s="16">
        <v>0</v>
      </c>
      <c r="D75" s="16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16"/>
      <c r="D76" s="16"/>
      <c r="E76" s="16"/>
      <c r="F76" s="16"/>
    </row>
    <row r="77" spans="1:6" x14ac:dyDescent="0.2">
      <c r="A77" s="17" t="s">
        <v>215</v>
      </c>
      <c r="B77" s="27">
        <v>70</v>
      </c>
      <c r="C77" s="16">
        <v>-28300447.960000001</v>
      </c>
      <c r="D77" s="16">
        <v>-15634764.99</v>
      </c>
      <c r="E77" s="16">
        <v>-11586840.49</v>
      </c>
      <c r="F77" s="16">
        <v>-7504182.1200000001</v>
      </c>
    </row>
    <row r="78" spans="1:6" x14ac:dyDescent="0.2">
      <c r="A78" s="17" t="s">
        <v>216</v>
      </c>
      <c r="B78" s="27">
        <v>71</v>
      </c>
      <c r="C78" s="16">
        <v>-203485870.41999999</v>
      </c>
      <c r="D78" s="16">
        <v>-157860707.50999999</v>
      </c>
      <c r="E78" s="16">
        <v>-110286830.23999999</v>
      </c>
      <c r="F78" s="16">
        <v>-57564667.200000003</v>
      </c>
    </row>
    <row r="79" spans="1:6" x14ac:dyDescent="0.2">
      <c r="A79" s="17" t="s">
        <v>217</v>
      </c>
      <c r="B79" s="27">
        <v>72</v>
      </c>
      <c r="C79" s="16">
        <v>-69711880.090000004</v>
      </c>
      <c r="D79" s="16">
        <v>-40591766.43</v>
      </c>
      <c r="E79" s="16">
        <v>-24242817.059999999</v>
      </c>
      <c r="F79" s="16">
        <v>-6133331.3700000001</v>
      </c>
    </row>
    <row r="80" spans="1:6" x14ac:dyDescent="0.2">
      <c r="A80" s="17" t="s">
        <v>218</v>
      </c>
      <c r="B80" s="27">
        <v>73</v>
      </c>
      <c r="C80" s="16">
        <v>-5566551.6799999997</v>
      </c>
      <c r="D80" s="16">
        <v>-3421255.48</v>
      </c>
      <c r="E80" s="16">
        <v>-2726588.33</v>
      </c>
      <c r="F80" s="16">
        <v>-1016473.57</v>
      </c>
    </row>
    <row r="81" spans="1:6" x14ac:dyDescent="0.2">
      <c r="A81" s="17" t="s">
        <v>219</v>
      </c>
      <c r="B81" s="27">
        <v>74</v>
      </c>
      <c r="C81" s="16">
        <v>-14687523.949999999</v>
      </c>
      <c r="D81" s="16">
        <v>-18378128.109999999</v>
      </c>
      <c r="E81" s="16">
        <v>-4934374.4000000004</v>
      </c>
      <c r="F81" s="16">
        <v>-2282786.71</v>
      </c>
    </row>
    <row r="82" spans="1:6" x14ac:dyDescent="0.2">
      <c r="A82" s="17" t="s">
        <v>220</v>
      </c>
      <c r="B82" s="27">
        <v>75</v>
      </c>
      <c r="C82" s="16">
        <v>-30850040.280000001</v>
      </c>
      <c r="D82" s="16">
        <v>-23076225.100000001</v>
      </c>
      <c r="E82" s="16">
        <v>-12587515.630000001</v>
      </c>
      <c r="F82" s="16">
        <v>-5146568.71</v>
      </c>
    </row>
    <row r="83" spans="1:6" x14ac:dyDescent="0.2">
      <c r="A83" s="17" t="s">
        <v>221</v>
      </c>
      <c r="B83" s="27">
        <v>76</v>
      </c>
      <c r="C83" s="16">
        <v>-42533329.590000004</v>
      </c>
      <c r="D83" s="16">
        <v>-37634880.07</v>
      </c>
      <c r="E83" s="16">
        <v>-20478444.09</v>
      </c>
      <c r="F83" s="16">
        <v>-10418347.289999999</v>
      </c>
    </row>
    <row r="84" spans="1:6" x14ac:dyDescent="0.2">
      <c r="A84" s="17" t="s">
        <v>222</v>
      </c>
      <c r="B84" s="27">
        <v>77</v>
      </c>
      <c r="C84" s="16">
        <v>-40136544.829999998</v>
      </c>
      <c r="D84" s="16">
        <v>-34758452.32</v>
      </c>
      <c r="E84" s="16">
        <v>-45317090.729999997</v>
      </c>
      <c r="F84" s="16">
        <v>-32567159.550000001</v>
      </c>
    </row>
    <row r="85" spans="1:6" x14ac:dyDescent="0.2">
      <c r="A85" s="17" t="s">
        <v>25</v>
      </c>
      <c r="B85" s="27">
        <v>78</v>
      </c>
      <c r="C85" s="16">
        <v>-51890079.920000002</v>
      </c>
      <c r="D85" s="16">
        <v>-38138450.030000001</v>
      </c>
      <c r="E85" s="16">
        <v>-24316561.879999999</v>
      </c>
      <c r="F85" s="16">
        <v>-12497169.550000001</v>
      </c>
    </row>
    <row r="86" spans="1:6" x14ac:dyDescent="0.2">
      <c r="A86" s="17" t="s">
        <v>223</v>
      </c>
      <c r="B86" s="27">
        <v>79</v>
      </c>
      <c r="C86" s="16">
        <v>-22693786.949999999</v>
      </c>
      <c r="D86" s="16">
        <v>-16982777.059999999</v>
      </c>
      <c r="E86" s="16">
        <v>-11138059.880000001</v>
      </c>
      <c r="F86" s="16">
        <v>-6189427.5499999998</v>
      </c>
    </row>
    <row r="87" spans="1:6" x14ac:dyDescent="0.2">
      <c r="A87" s="17" t="s">
        <v>224</v>
      </c>
      <c r="B87" s="27">
        <v>80</v>
      </c>
      <c r="C87" s="16"/>
      <c r="D87" s="16"/>
      <c r="E87" s="16"/>
      <c r="F87" s="16"/>
    </row>
    <row r="88" spans="1:6" x14ac:dyDescent="0.2">
      <c r="A88" s="17" t="s">
        <v>225</v>
      </c>
      <c r="B88" s="27">
        <v>81</v>
      </c>
      <c r="C88" s="16">
        <v>-29196292.969999999</v>
      </c>
      <c r="D88" s="16">
        <v>-21155672.969999999</v>
      </c>
      <c r="E88" s="16">
        <v>-13178502</v>
      </c>
      <c r="F88" s="16">
        <v>-6307742</v>
      </c>
    </row>
    <row r="89" spans="1:6" x14ac:dyDescent="0.2">
      <c r="A89" s="17" t="s">
        <v>26</v>
      </c>
      <c r="B89" s="27">
        <v>82</v>
      </c>
      <c r="C89" s="16">
        <v>3399000</v>
      </c>
      <c r="D89" s="16">
        <v>3399000</v>
      </c>
      <c r="E89" s="16">
        <v>1612900</v>
      </c>
      <c r="F89" s="16">
        <v>686289</v>
      </c>
    </row>
    <row r="90" spans="1:6" x14ac:dyDescent="0.2">
      <c r="A90" s="17" t="s">
        <v>226</v>
      </c>
      <c r="B90" s="27">
        <v>83</v>
      </c>
      <c r="C90" s="16">
        <v>-1094391669.3299999</v>
      </c>
      <c r="D90" s="16">
        <v>-949375765.33000004</v>
      </c>
      <c r="E90" s="16">
        <v>-593394690.50999999</v>
      </c>
      <c r="F90" s="16">
        <v>-304346845.83999997</v>
      </c>
    </row>
    <row r="91" spans="1:6" x14ac:dyDescent="0.2">
      <c r="A91" s="17" t="s">
        <v>227</v>
      </c>
      <c r="B91" s="27">
        <v>84</v>
      </c>
      <c r="C91" s="16">
        <v>-1094391669.3299999</v>
      </c>
      <c r="D91" s="16">
        <v>-949375765.33000004</v>
      </c>
      <c r="E91" s="16">
        <v>-593394690.50999999</v>
      </c>
      <c r="F91" s="16">
        <v>-304346845.83999997</v>
      </c>
    </row>
    <row r="92" spans="1:6" x14ac:dyDescent="0.2">
      <c r="A92" s="17" t="s">
        <v>228</v>
      </c>
      <c r="B92" s="27">
        <v>85</v>
      </c>
      <c r="C92" s="16"/>
      <c r="D92" s="16"/>
      <c r="E92" s="16"/>
      <c r="F92" s="16"/>
    </row>
    <row r="93" spans="1:6" x14ac:dyDescent="0.2">
      <c r="A93" s="17" t="s">
        <v>229</v>
      </c>
      <c r="B93" s="27">
        <v>86</v>
      </c>
      <c r="C93" s="16">
        <v>0</v>
      </c>
      <c r="D93" s="16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16">
        <v>-1094391669.3299999</v>
      </c>
      <c r="D94" s="16">
        <v>-949375765.33000004</v>
      </c>
      <c r="E94" s="16">
        <v>-593394690.50999999</v>
      </c>
      <c r="F94" s="16">
        <v>-304346845.83999997</v>
      </c>
    </row>
    <row r="95" spans="1:6" x14ac:dyDescent="0.2">
      <c r="A95" s="17" t="s">
        <v>231</v>
      </c>
      <c r="B95" s="27">
        <v>88</v>
      </c>
      <c r="C95" s="16"/>
      <c r="D95" s="16"/>
      <c r="E95" s="16"/>
      <c r="F95" s="16"/>
    </row>
    <row r="96" spans="1:6" x14ac:dyDescent="0.2">
      <c r="A96" s="17" t="s">
        <v>232</v>
      </c>
      <c r="B96" s="27">
        <v>89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233</v>
      </c>
      <c r="B97" s="27">
        <v>90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234</v>
      </c>
      <c r="B98" s="27">
        <v>91</v>
      </c>
      <c r="C98" s="16"/>
      <c r="D98" s="16"/>
      <c r="E98" s="16"/>
      <c r="F98" s="16"/>
    </row>
    <row r="99" spans="1:6" x14ac:dyDescent="0.2">
      <c r="A99" s="17" t="s">
        <v>235</v>
      </c>
      <c r="B99" s="27">
        <v>92</v>
      </c>
      <c r="C99" s="16"/>
      <c r="D99" s="16"/>
      <c r="E99" s="16"/>
      <c r="F99" s="16"/>
    </row>
    <row r="100" spans="1:6" x14ac:dyDescent="0.2">
      <c r="A100" s="17" t="s">
        <v>236</v>
      </c>
      <c r="B100" s="27">
        <v>93</v>
      </c>
      <c r="C100" s="16"/>
      <c r="D100" s="16"/>
      <c r="E100" s="16"/>
      <c r="F100" s="16"/>
    </row>
    <row r="101" spans="1:6" x14ac:dyDescent="0.2">
      <c r="A101" s="17" t="s">
        <v>237</v>
      </c>
      <c r="B101" s="27">
        <v>94</v>
      </c>
      <c r="C101" s="16"/>
      <c r="D101" s="16"/>
      <c r="E101" s="16"/>
      <c r="F101" s="16"/>
    </row>
    <row r="102" spans="1:6" x14ac:dyDescent="0.2">
      <c r="A102" s="17" t="s">
        <v>238</v>
      </c>
      <c r="B102" s="27">
        <v>95</v>
      </c>
      <c r="C102" s="16"/>
      <c r="D102" s="16"/>
      <c r="E102" s="16"/>
      <c r="F102" s="16"/>
    </row>
    <row r="103" spans="1:6" x14ac:dyDescent="0.2">
      <c r="A103" s="17" t="s">
        <v>239</v>
      </c>
      <c r="B103" s="27">
        <v>96</v>
      </c>
      <c r="C103" s="16"/>
      <c r="D103" s="16"/>
      <c r="E103" s="16"/>
      <c r="F103" s="16"/>
    </row>
    <row r="104" spans="1:6" x14ac:dyDescent="0.2">
      <c r="A104" s="17" t="s">
        <v>240</v>
      </c>
      <c r="B104" s="27">
        <v>97</v>
      </c>
      <c r="C104" s="16"/>
      <c r="D104" s="16"/>
      <c r="E104" s="16"/>
      <c r="F104" s="16"/>
    </row>
    <row r="105" spans="1:6" x14ac:dyDescent="0.2">
      <c r="A105" s="17" t="s">
        <v>27</v>
      </c>
      <c r="B105" s="27">
        <v>98</v>
      </c>
      <c r="C105" s="16"/>
      <c r="D105" s="16"/>
      <c r="E105" s="16"/>
      <c r="F105" s="16"/>
    </row>
    <row r="106" spans="1:6" x14ac:dyDescent="0.2">
      <c r="A106" s="17" t="s">
        <v>241</v>
      </c>
      <c r="B106" s="27">
        <v>99</v>
      </c>
      <c r="C106" s="16">
        <v>2288209088.5900002</v>
      </c>
      <c r="D106" s="16">
        <v>1479480379.6199999</v>
      </c>
      <c r="E106" s="16">
        <v>938713979.30999994</v>
      </c>
      <c r="F106" s="16">
        <v>403692823.29000002</v>
      </c>
    </row>
    <row r="107" spans="1:6" x14ac:dyDescent="0.2">
      <c r="A107" s="17" t="s">
        <v>242</v>
      </c>
      <c r="B107" s="27">
        <v>100</v>
      </c>
      <c r="C107" s="16">
        <v>-440427808.69999999</v>
      </c>
      <c r="D107" s="16">
        <v>-283789213.30000001</v>
      </c>
      <c r="E107" s="16">
        <v>-180362600.88999999</v>
      </c>
      <c r="F107" s="16">
        <v>-76708168.810000002</v>
      </c>
    </row>
    <row r="108" spans="1:6" x14ac:dyDescent="0.2">
      <c r="A108" s="17" t="s">
        <v>243</v>
      </c>
      <c r="B108" s="27">
        <v>101</v>
      </c>
      <c r="C108" s="16">
        <v>1847781279.8900001</v>
      </c>
      <c r="D108" s="16">
        <v>1195691166.3199999</v>
      </c>
      <c r="E108" s="16">
        <v>758351378.41999996</v>
      </c>
      <c r="F108" s="16">
        <v>326984654.48000002</v>
      </c>
    </row>
    <row r="109" spans="1:6" x14ac:dyDescent="0.2">
      <c r="A109" s="17" t="s">
        <v>244</v>
      </c>
      <c r="B109" s="27">
        <v>102</v>
      </c>
      <c r="C109" s="16"/>
      <c r="D109" s="16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19">
        <v>1847781279.8900001</v>
      </c>
      <c r="D110" s="19">
        <v>1195691166.3199999</v>
      </c>
      <c r="E110" s="19">
        <v>758351378.41999996</v>
      </c>
      <c r="F110" s="19">
        <v>326984654.48000002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workbookViewId="0"/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43" t="s">
        <v>270</v>
      </c>
      <c r="B3" s="343"/>
      <c r="C3" s="343"/>
      <c r="D3" s="343"/>
      <c r="E3" s="343"/>
      <c r="F3" s="343"/>
      <c r="G3" s="343"/>
      <c r="H3" s="343"/>
    </row>
    <row r="4" spans="1:9" ht="18" x14ac:dyDescent="0.25">
      <c r="A4" s="93"/>
      <c r="B4" s="93"/>
      <c r="C4" s="93"/>
      <c r="D4" s="93"/>
      <c r="E4" s="93"/>
      <c r="F4" s="93"/>
      <c r="G4" s="93"/>
      <c r="H4" s="93"/>
    </row>
    <row r="5" spans="1:9" x14ac:dyDescent="0.2">
      <c r="A5" s="344">
        <v>40543</v>
      </c>
      <c r="B5" s="344"/>
      <c r="C5" s="344"/>
      <c r="D5" s="344"/>
      <c r="E5" s="344"/>
      <c r="F5" s="344"/>
      <c r="G5" s="344"/>
      <c r="H5" s="344"/>
    </row>
    <row r="7" spans="1:9" ht="13.5" thickBot="1" x14ac:dyDescent="0.25">
      <c r="H7" s="35" t="s">
        <v>274</v>
      </c>
    </row>
    <row r="8" spans="1:9" ht="77.25" thickBot="1" x14ac:dyDescent="0.25">
      <c r="A8" s="40"/>
      <c r="B8" s="52" t="s">
        <v>276</v>
      </c>
      <c r="C8" s="52" t="s">
        <v>38</v>
      </c>
      <c r="D8" s="52" t="s">
        <v>42</v>
      </c>
      <c r="E8" s="52" t="s">
        <v>249</v>
      </c>
      <c r="F8" s="52" t="s">
        <v>250</v>
      </c>
      <c r="G8" s="52" t="s">
        <v>251</v>
      </c>
      <c r="H8" s="53" t="s">
        <v>252</v>
      </c>
    </row>
    <row r="9" spans="1:9" ht="13.5" thickBot="1" x14ac:dyDescent="0.25">
      <c r="A9" s="56" t="s">
        <v>253</v>
      </c>
      <c r="B9" s="54">
        <v>1</v>
      </c>
      <c r="C9" s="204">
        <v>146927440.90140995</v>
      </c>
      <c r="D9" s="204">
        <v>145070714.66160995</v>
      </c>
      <c r="E9" s="204">
        <v>1856726.2398000003</v>
      </c>
      <c r="F9" s="205">
        <v>0</v>
      </c>
      <c r="G9" s="205">
        <v>0</v>
      </c>
      <c r="H9" s="206">
        <v>0</v>
      </c>
    </row>
    <row r="10" spans="1:9" ht="13.5" thickBot="1" x14ac:dyDescent="0.25">
      <c r="A10" s="57" t="s">
        <v>254</v>
      </c>
      <c r="B10" s="43">
        <v>2</v>
      </c>
      <c r="C10" s="207">
        <v>0</v>
      </c>
      <c r="D10" s="207">
        <v>0</v>
      </c>
      <c r="E10" s="207">
        <v>0</v>
      </c>
      <c r="F10" s="208">
        <v>0</v>
      </c>
      <c r="G10" s="208">
        <v>0</v>
      </c>
      <c r="H10" s="209">
        <v>0</v>
      </c>
      <c r="I10" s="2" t="s">
        <v>277</v>
      </c>
    </row>
    <row r="11" spans="1:9" x14ac:dyDescent="0.2">
      <c r="A11" s="36" t="s">
        <v>255</v>
      </c>
      <c r="B11" s="48">
        <v>3</v>
      </c>
      <c r="C11" s="210">
        <v>0</v>
      </c>
      <c r="D11" s="210">
        <v>0</v>
      </c>
      <c r="E11" s="210">
        <v>0</v>
      </c>
      <c r="F11" s="211">
        <v>0</v>
      </c>
      <c r="G11" s="211">
        <v>0</v>
      </c>
      <c r="H11" s="212">
        <v>0</v>
      </c>
    </row>
    <row r="12" spans="1:9" x14ac:dyDescent="0.2">
      <c r="A12" s="37" t="s">
        <v>256</v>
      </c>
      <c r="B12" s="42">
        <v>4</v>
      </c>
      <c r="C12" s="213">
        <v>0</v>
      </c>
      <c r="D12" s="213">
        <v>0</v>
      </c>
      <c r="E12" s="213">
        <v>0</v>
      </c>
      <c r="F12" s="214">
        <v>0</v>
      </c>
      <c r="G12" s="214">
        <v>0</v>
      </c>
      <c r="H12" s="215">
        <v>0</v>
      </c>
    </row>
    <row r="13" spans="1:9" ht="13.5" thickBot="1" x14ac:dyDescent="0.25">
      <c r="A13" s="38" t="s">
        <v>257</v>
      </c>
      <c r="B13" s="49">
        <v>5</v>
      </c>
      <c r="C13" s="216">
        <v>0</v>
      </c>
      <c r="D13" s="216">
        <v>0</v>
      </c>
      <c r="E13" s="216">
        <v>0</v>
      </c>
      <c r="F13" s="217">
        <v>0</v>
      </c>
      <c r="G13" s="217">
        <v>0</v>
      </c>
      <c r="H13" s="218">
        <v>0</v>
      </c>
    </row>
    <row r="14" spans="1:9" s="12" customFormat="1" x14ac:dyDescent="0.2">
      <c r="A14" s="39" t="s">
        <v>258</v>
      </c>
      <c r="B14" s="43">
        <v>6</v>
      </c>
      <c r="C14" s="211">
        <v>0</v>
      </c>
      <c r="D14" s="219">
        <v>0</v>
      </c>
      <c r="E14" s="219">
        <v>0</v>
      </c>
      <c r="F14" s="219">
        <v>0</v>
      </c>
      <c r="G14" s="219">
        <v>0</v>
      </c>
      <c r="H14" s="220">
        <v>0</v>
      </c>
    </row>
    <row r="15" spans="1:9" s="12" customFormat="1" x14ac:dyDescent="0.2">
      <c r="A15" s="37" t="s">
        <v>259</v>
      </c>
      <c r="B15" s="47">
        <v>7</v>
      </c>
      <c r="C15" s="221">
        <v>0</v>
      </c>
      <c r="D15" s="214">
        <v>0</v>
      </c>
      <c r="E15" s="214">
        <v>0</v>
      </c>
      <c r="F15" s="214">
        <v>0</v>
      </c>
      <c r="G15" s="214">
        <v>0</v>
      </c>
      <c r="H15" s="215">
        <v>0</v>
      </c>
    </row>
    <row r="16" spans="1:9" s="232" customFormat="1" x14ac:dyDescent="0.2">
      <c r="A16" s="37" t="s">
        <v>260</v>
      </c>
      <c r="B16" s="47">
        <v>8</v>
      </c>
      <c r="C16" s="229">
        <v>0</v>
      </c>
      <c r="D16" s="230">
        <v>0</v>
      </c>
      <c r="E16" s="230">
        <v>0</v>
      </c>
      <c r="F16" s="230">
        <v>0</v>
      </c>
      <c r="G16" s="230">
        <v>0</v>
      </c>
      <c r="H16" s="231">
        <v>0</v>
      </c>
    </row>
    <row r="17" spans="1:9" ht="13.5" thickBot="1" x14ac:dyDescent="0.25">
      <c r="A17" s="225" t="s">
        <v>261</v>
      </c>
      <c r="B17" s="42">
        <v>9</v>
      </c>
      <c r="C17" s="226">
        <v>0</v>
      </c>
      <c r="D17" s="227">
        <v>0</v>
      </c>
      <c r="E17" s="227">
        <v>0</v>
      </c>
      <c r="F17" s="227">
        <v>0</v>
      </c>
      <c r="G17" s="227">
        <v>0</v>
      </c>
      <c r="H17" s="228">
        <v>0</v>
      </c>
    </row>
    <row r="18" spans="1:9" ht="13.5" thickBot="1" x14ac:dyDescent="0.25">
      <c r="A18" s="55" t="s">
        <v>262</v>
      </c>
      <c r="B18" s="43">
        <v>10</v>
      </c>
      <c r="C18" s="247">
        <v>146927440.90140995</v>
      </c>
      <c r="D18" s="252">
        <v>145070714.66160995</v>
      </c>
      <c r="E18" s="240">
        <v>1856726.2398000003</v>
      </c>
      <c r="F18" s="205">
        <v>0</v>
      </c>
      <c r="G18" s="205">
        <v>0</v>
      </c>
      <c r="H18" s="222">
        <v>0</v>
      </c>
      <c r="I18" s="2" t="s">
        <v>278</v>
      </c>
    </row>
    <row r="19" spans="1:9" x14ac:dyDescent="0.2">
      <c r="A19" s="36" t="s">
        <v>263</v>
      </c>
      <c r="B19" s="233">
        <v>11</v>
      </c>
      <c r="C19" s="248">
        <v>141343675.88078997</v>
      </c>
      <c r="D19" s="253">
        <v>141057490.26008996</v>
      </c>
      <c r="E19" s="241">
        <v>286185.62069999968</v>
      </c>
      <c r="F19" s="236">
        <v>0</v>
      </c>
      <c r="G19" s="211">
        <v>0</v>
      </c>
      <c r="H19" s="212">
        <v>0</v>
      </c>
    </row>
    <row r="20" spans="1:9" x14ac:dyDescent="0.2">
      <c r="A20" s="37" t="s">
        <v>264</v>
      </c>
      <c r="B20" s="234">
        <v>12</v>
      </c>
      <c r="C20" s="249">
        <v>138008103.84749997</v>
      </c>
      <c r="D20" s="254">
        <v>138008103.84749997</v>
      </c>
      <c r="E20" s="242">
        <v>0</v>
      </c>
      <c r="F20" s="237">
        <v>0</v>
      </c>
      <c r="G20" s="223">
        <v>0</v>
      </c>
      <c r="H20" s="215">
        <v>0</v>
      </c>
    </row>
    <row r="21" spans="1:9" ht="13.5" thickBot="1" x14ac:dyDescent="0.25">
      <c r="A21" s="38" t="s">
        <v>265</v>
      </c>
      <c r="B21" s="42">
        <v>13</v>
      </c>
      <c r="C21" s="224">
        <v>3335572.0332899988</v>
      </c>
      <c r="D21" s="255">
        <v>3049386.4125899989</v>
      </c>
      <c r="E21" s="243">
        <v>286185.62069999968</v>
      </c>
      <c r="F21" s="238">
        <v>0</v>
      </c>
      <c r="G21" s="217">
        <v>0</v>
      </c>
      <c r="H21" s="218">
        <v>0</v>
      </c>
    </row>
    <row r="22" spans="1:9" x14ac:dyDescent="0.2">
      <c r="A22" s="39" t="s">
        <v>266</v>
      </c>
      <c r="B22" s="43">
        <v>14</v>
      </c>
      <c r="C22" s="250">
        <v>5583765.0206199996</v>
      </c>
      <c r="D22" s="256">
        <v>4013224.4015199989</v>
      </c>
      <c r="E22" s="244">
        <v>1570540.6191000007</v>
      </c>
      <c r="F22" s="239">
        <v>0</v>
      </c>
      <c r="G22" s="219">
        <v>0</v>
      </c>
      <c r="H22" s="220">
        <v>0</v>
      </c>
    </row>
    <row r="23" spans="1:9" x14ac:dyDescent="0.2">
      <c r="A23" s="37" t="s">
        <v>267</v>
      </c>
      <c r="B23" s="234">
        <v>15</v>
      </c>
      <c r="C23" s="224">
        <v>1632684.6008899992</v>
      </c>
      <c r="D23" s="257">
        <v>1340611.0257299989</v>
      </c>
      <c r="E23" s="245">
        <v>292073.57516000018</v>
      </c>
      <c r="F23" s="237">
        <v>0</v>
      </c>
      <c r="G23" s="223">
        <v>0</v>
      </c>
      <c r="H23" s="215">
        <v>0</v>
      </c>
    </row>
    <row r="24" spans="1:9" x14ac:dyDescent="0.2">
      <c r="A24" s="37" t="s">
        <v>268</v>
      </c>
      <c r="B24" s="234">
        <v>16</v>
      </c>
      <c r="C24" s="224">
        <v>1390085.7042</v>
      </c>
      <c r="D24" s="257">
        <v>1108532.2561400002</v>
      </c>
      <c r="E24" s="245">
        <v>281553.44805999985</v>
      </c>
      <c r="F24" s="237">
        <v>0</v>
      </c>
      <c r="G24" s="214">
        <v>0</v>
      </c>
      <c r="H24" s="215">
        <v>0</v>
      </c>
    </row>
    <row r="25" spans="1:9" ht="13.5" thickBot="1" x14ac:dyDescent="0.25">
      <c r="A25" s="38" t="s">
        <v>269</v>
      </c>
      <c r="B25" s="235">
        <v>17</v>
      </c>
      <c r="C25" s="251">
        <v>2560994.7155300011</v>
      </c>
      <c r="D25" s="258">
        <v>1564081.1196500007</v>
      </c>
      <c r="E25" s="246">
        <v>996913.5958800005</v>
      </c>
      <c r="F25" s="238">
        <v>0</v>
      </c>
      <c r="G25" s="217">
        <v>0</v>
      </c>
      <c r="H25" s="218">
        <v>0</v>
      </c>
    </row>
    <row r="28" spans="1:9" x14ac:dyDescent="0.2">
      <c r="A28" s="344">
        <v>40451</v>
      </c>
      <c r="B28" s="344"/>
      <c r="C28" s="344"/>
      <c r="D28" s="344"/>
      <c r="E28" s="344"/>
      <c r="F28" s="344"/>
      <c r="G28" s="344"/>
      <c r="H28" s="344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52" t="s">
        <v>276</v>
      </c>
      <c r="C31" s="52" t="s">
        <v>38</v>
      </c>
      <c r="D31" s="52" t="s">
        <v>42</v>
      </c>
      <c r="E31" s="52" t="s">
        <v>249</v>
      </c>
      <c r="F31" s="52" t="s">
        <v>250</v>
      </c>
      <c r="G31" s="52" t="s">
        <v>251</v>
      </c>
      <c r="H31" s="53" t="s">
        <v>252</v>
      </c>
    </row>
    <row r="32" spans="1:9" ht="13.5" thickBot="1" x14ac:dyDescent="0.25">
      <c r="A32" s="56" t="s">
        <v>253</v>
      </c>
      <c r="B32" s="54">
        <v>1</v>
      </c>
      <c r="C32" s="204">
        <v>163760339.49033993</v>
      </c>
      <c r="D32" s="204">
        <v>162043259.33301166</v>
      </c>
      <c r="E32" s="204">
        <v>1717080.1573282795</v>
      </c>
      <c r="F32" s="205">
        <v>0</v>
      </c>
      <c r="G32" s="205">
        <v>0</v>
      </c>
      <c r="H32" s="206">
        <v>0</v>
      </c>
    </row>
    <row r="33" spans="1:9" ht="13.5" thickBot="1" x14ac:dyDescent="0.25">
      <c r="A33" s="57" t="s">
        <v>254</v>
      </c>
      <c r="B33" s="43">
        <v>2</v>
      </c>
      <c r="C33" s="207">
        <v>20298821.732639998</v>
      </c>
      <c r="D33" s="207">
        <v>20298821.732639998</v>
      </c>
      <c r="E33" s="207">
        <v>0</v>
      </c>
      <c r="F33" s="208">
        <v>0</v>
      </c>
      <c r="G33" s="208">
        <v>0</v>
      </c>
      <c r="H33" s="209">
        <v>0</v>
      </c>
      <c r="I33" s="2" t="s">
        <v>277</v>
      </c>
    </row>
    <row r="34" spans="1:9" x14ac:dyDescent="0.2">
      <c r="A34" s="36" t="s">
        <v>255</v>
      </c>
      <c r="B34" s="48">
        <v>3</v>
      </c>
      <c r="C34" s="210">
        <v>20298821.732639998</v>
      </c>
      <c r="D34" s="210">
        <v>20298821.732639998</v>
      </c>
      <c r="E34" s="210">
        <v>0</v>
      </c>
      <c r="F34" s="211">
        <v>0</v>
      </c>
      <c r="G34" s="211">
        <v>0</v>
      </c>
      <c r="H34" s="212">
        <v>0</v>
      </c>
    </row>
    <row r="35" spans="1:9" x14ac:dyDescent="0.2">
      <c r="A35" s="37" t="s">
        <v>256</v>
      </c>
      <c r="B35" s="42">
        <v>4</v>
      </c>
      <c r="C35" s="213">
        <v>20298821.732639998</v>
      </c>
      <c r="D35" s="213">
        <v>20298821.732639998</v>
      </c>
      <c r="E35" s="213">
        <v>0</v>
      </c>
      <c r="F35" s="214">
        <v>0</v>
      </c>
      <c r="G35" s="214">
        <v>0</v>
      </c>
      <c r="H35" s="215">
        <v>0</v>
      </c>
    </row>
    <row r="36" spans="1:9" ht="13.5" thickBot="1" x14ac:dyDescent="0.25">
      <c r="A36" s="38" t="s">
        <v>257</v>
      </c>
      <c r="B36" s="49">
        <v>5</v>
      </c>
      <c r="C36" s="216">
        <v>0</v>
      </c>
      <c r="D36" s="216">
        <v>0</v>
      </c>
      <c r="E36" s="216">
        <v>0</v>
      </c>
      <c r="F36" s="217">
        <v>0</v>
      </c>
      <c r="G36" s="217">
        <v>0</v>
      </c>
      <c r="H36" s="218">
        <v>0</v>
      </c>
    </row>
    <row r="37" spans="1:9" s="12" customFormat="1" x14ac:dyDescent="0.2">
      <c r="A37" s="39" t="s">
        <v>258</v>
      </c>
      <c r="B37" s="43">
        <v>6</v>
      </c>
      <c r="C37" s="211">
        <v>0</v>
      </c>
      <c r="D37" s="219">
        <v>0</v>
      </c>
      <c r="E37" s="219">
        <v>0</v>
      </c>
      <c r="F37" s="219">
        <v>0</v>
      </c>
      <c r="G37" s="219">
        <v>0</v>
      </c>
      <c r="H37" s="220">
        <v>0</v>
      </c>
    </row>
    <row r="38" spans="1:9" s="12" customFormat="1" x14ac:dyDescent="0.2">
      <c r="A38" s="37" t="s">
        <v>259</v>
      </c>
      <c r="B38" s="47">
        <v>7</v>
      </c>
      <c r="C38" s="221">
        <v>0</v>
      </c>
      <c r="D38" s="214">
        <v>0</v>
      </c>
      <c r="E38" s="214">
        <v>0</v>
      </c>
      <c r="F38" s="214">
        <v>0</v>
      </c>
      <c r="G38" s="214">
        <v>0</v>
      </c>
      <c r="H38" s="215">
        <v>0</v>
      </c>
    </row>
    <row r="39" spans="1:9" s="232" customFormat="1" x14ac:dyDescent="0.2">
      <c r="A39" s="37" t="s">
        <v>260</v>
      </c>
      <c r="B39" s="47">
        <v>8</v>
      </c>
      <c r="C39" s="229">
        <v>0</v>
      </c>
      <c r="D39" s="230">
        <v>0</v>
      </c>
      <c r="E39" s="230">
        <v>0</v>
      </c>
      <c r="F39" s="230">
        <v>0</v>
      </c>
      <c r="G39" s="230">
        <v>0</v>
      </c>
      <c r="H39" s="231">
        <v>0</v>
      </c>
    </row>
    <row r="40" spans="1:9" ht="13.5" thickBot="1" x14ac:dyDescent="0.25">
      <c r="A40" s="225" t="s">
        <v>261</v>
      </c>
      <c r="B40" s="42">
        <v>9</v>
      </c>
      <c r="C40" s="226">
        <v>0</v>
      </c>
      <c r="D40" s="227">
        <v>0</v>
      </c>
      <c r="E40" s="227">
        <v>0</v>
      </c>
      <c r="F40" s="227">
        <v>0</v>
      </c>
      <c r="G40" s="227">
        <v>0</v>
      </c>
      <c r="H40" s="228">
        <v>0</v>
      </c>
    </row>
    <row r="41" spans="1:9" ht="13.5" thickBot="1" x14ac:dyDescent="0.25">
      <c r="A41" s="55" t="s">
        <v>262</v>
      </c>
      <c r="B41" s="43">
        <v>10</v>
      </c>
      <c r="C41" s="247">
        <v>143461517.75769994</v>
      </c>
      <c r="D41" s="252">
        <v>141744437.60037166</v>
      </c>
      <c r="E41" s="240">
        <v>1717080.1573282795</v>
      </c>
      <c r="F41" s="205">
        <v>0</v>
      </c>
      <c r="G41" s="205">
        <v>0</v>
      </c>
      <c r="H41" s="222">
        <v>0</v>
      </c>
      <c r="I41" s="2" t="s">
        <v>278</v>
      </c>
    </row>
    <row r="42" spans="1:9" x14ac:dyDescent="0.2">
      <c r="A42" s="36" t="s">
        <v>263</v>
      </c>
      <c r="B42" s="233">
        <v>11</v>
      </c>
      <c r="C42" s="248">
        <v>137906962.05425993</v>
      </c>
      <c r="D42" s="253">
        <v>137626981.18486166</v>
      </c>
      <c r="E42" s="241">
        <v>279980.86939827987</v>
      </c>
      <c r="F42" s="236">
        <v>0</v>
      </c>
      <c r="G42" s="211">
        <v>0</v>
      </c>
      <c r="H42" s="212">
        <v>0</v>
      </c>
    </row>
    <row r="43" spans="1:9" x14ac:dyDescent="0.2">
      <c r="A43" s="37" t="s">
        <v>264</v>
      </c>
      <c r="B43" s="234">
        <v>12</v>
      </c>
      <c r="C43" s="249">
        <v>134426607.92605993</v>
      </c>
      <c r="D43" s="254">
        <v>134426607.92605993</v>
      </c>
      <c r="E43" s="242">
        <v>0</v>
      </c>
      <c r="F43" s="237">
        <v>0</v>
      </c>
      <c r="G43" s="223">
        <v>0</v>
      </c>
      <c r="H43" s="215">
        <v>0</v>
      </c>
    </row>
    <row r="44" spans="1:9" ht="13.5" thickBot="1" x14ac:dyDescent="0.25">
      <c r="A44" s="38" t="s">
        <v>265</v>
      </c>
      <c r="B44" s="42">
        <v>13</v>
      </c>
      <c r="C44" s="224">
        <v>3480354.1282000002</v>
      </c>
      <c r="D44" s="255">
        <v>3200373.2588017201</v>
      </c>
      <c r="E44" s="243">
        <v>279980.86939827987</v>
      </c>
      <c r="F44" s="238">
        <v>0</v>
      </c>
      <c r="G44" s="217">
        <v>0</v>
      </c>
      <c r="H44" s="218">
        <v>0</v>
      </c>
    </row>
    <row r="45" spans="1:9" x14ac:dyDescent="0.2">
      <c r="A45" s="39" t="s">
        <v>266</v>
      </c>
      <c r="B45" s="43">
        <v>14</v>
      </c>
      <c r="C45" s="250">
        <v>5554555.7034400012</v>
      </c>
      <c r="D45" s="256">
        <v>4117456.4155100016</v>
      </c>
      <c r="E45" s="244">
        <v>1437099.2879299996</v>
      </c>
      <c r="F45" s="239">
        <v>0</v>
      </c>
      <c r="G45" s="219">
        <v>0</v>
      </c>
      <c r="H45" s="220">
        <v>0</v>
      </c>
    </row>
    <row r="46" spans="1:9" x14ac:dyDescent="0.2">
      <c r="A46" s="37" t="s">
        <v>267</v>
      </c>
      <c r="B46" s="234">
        <v>15</v>
      </c>
      <c r="C46" s="224">
        <v>1927967.2881700005</v>
      </c>
      <c r="D46" s="257">
        <v>1599367.7947900007</v>
      </c>
      <c r="E46" s="245">
        <v>328599.49337999983</v>
      </c>
      <c r="F46" s="237">
        <v>0</v>
      </c>
      <c r="G46" s="223">
        <v>0</v>
      </c>
      <c r="H46" s="215">
        <v>0</v>
      </c>
    </row>
    <row r="47" spans="1:9" x14ac:dyDescent="0.2">
      <c r="A47" s="37" t="s">
        <v>268</v>
      </c>
      <c r="B47" s="234">
        <v>16</v>
      </c>
      <c r="C47" s="224">
        <v>1609659.3601499998</v>
      </c>
      <c r="D47" s="257">
        <v>1299341.52691</v>
      </c>
      <c r="E47" s="245">
        <v>310317.83323999972</v>
      </c>
      <c r="F47" s="237">
        <v>0</v>
      </c>
      <c r="G47" s="214">
        <v>0</v>
      </c>
      <c r="H47" s="215">
        <v>0</v>
      </c>
    </row>
    <row r="48" spans="1:9" ht="13.5" thickBot="1" x14ac:dyDescent="0.25">
      <c r="A48" s="38" t="s">
        <v>269</v>
      </c>
      <c r="B48" s="235">
        <v>17</v>
      </c>
      <c r="C48" s="251">
        <v>2016929.0551200008</v>
      </c>
      <c r="D48" s="258">
        <v>1218747.0938100009</v>
      </c>
      <c r="E48" s="246">
        <v>798181.96131000004</v>
      </c>
      <c r="F48" s="238">
        <v>0</v>
      </c>
      <c r="G48" s="217">
        <v>0</v>
      </c>
      <c r="H48" s="218">
        <v>0</v>
      </c>
    </row>
    <row r="51" spans="1:9" x14ac:dyDescent="0.2">
      <c r="A51" s="344">
        <v>40359</v>
      </c>
      <c r="B51" s="344"/>
      <c r="C51" s="344"/>
      <c r="D51" s="344"/>
      <c r="E51" s="344"/>
      <c r="F51" s="344"/>
      <c r="G51" s="344"/>
      <c r="H51" s="344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52" t="s">
        <v>276</v>
      </c>
      <c r="C54" s="52" t="s">
        <v>38</v>
      </c>
      <c r="D54" s="52" t="s">
        <v>42</v>
      </c>
      <c r="E54" s="52" t="s">
        <v>249</v>
      </c>
      <c r="F54" s="52" t="s">
        <v>250</v>
      </c>
      <c r="G54" s="52" t="s">
        <v>251</v>
      </c>
      <c r="H54" s="53" t="s">
        <v>252</v>
      </c>
    </row>
    <row r="55" spans="1:9" ht="13.5" thickBot="1" x14ac:dyDescent="0.25">
      <c r="A55" s="56" t="s">
        <v>253</v>
      </c>
      <c r="B55" s="54">
        <v>1</v>
      </c>
      <c r="C55" s="204">
        <v>168510592.02028987</v>
      </c>
      <c r="D55" s="204">
        <v>167113711.15574986</v>
      </c>
      <c r="E55" s="204">
        <v>1396880.8645400004</v>
      </c>
      <c r="F55" s="205">
        <v>0</v>
      </c>
      <c r="G55" s="205">
        <v>0</v>
      </c>
      <c r="H55" s="206">
        <v>0</v>
      </c>
    </row>
    <row r="56" spans="1:9" ht="13.5" thickBot="1" x14ac:dyDescent="0.25">
      <c r="A56" s="55" t="s">
        <v>254</v>
      </c>
      <c r="B56" s="54">
        <v>2</v>
      </c>
      <c r="C56" s="207">
        <v>27439954.945330001</v>
      </c>
      <c r="D56" s="207">
        <v>27439954.945330001</v>
      </c>
      <c r="E56" s="207">
        <v>0</v>
      </c>
      <c r="F56" s="208">
        <v>0</v>
      </c>
      <c r="G56" s="208">
        <v>0</v>
      </c>
      <c r="H56" s="209">
        <v>0</v>
      </c>
      <c r="I56" s="2" t="s">
        <v>277</v>
      </c>
    </row>
    <row r="57" spans="1:9" x14ac:dyDescent="0.2">
      <c r="A57" s="36" t="s">
        <v>255</v>
      </c>
      <c r="B57" s="48">
        <v>3</v>
      </c>
      <c r="C57" s="210">
        <v>27439954.945330001</v>
      </c>
      <c r="D57" s="210">
        <v>27439954.945330001</v>
      </c>
      <c r="E57" s="210">
        <v>0</v>
      </c>
      <c r="F57" s="211">
        <v>0</v>
      </c>
      <c r="G57" s="211">
        <v>0</v>
      </c>
      <c r="H57" s="212">
        <v>0</v>
      </c>
    </row>
    <row r="58" spans="1:9" x14ac:dyDescent="0.2">
      <c r="A58" s="37" t="s">
        <v>256</v>
      </c>
      <c r="B58" s="42">
        <v>4</v>
      </c>
      <c r="C58" s="213">
        <v>27439954.945330001</v>
      </c>
      <c r="D58" s="213">
        <v>27439954.945330001</v>
      </c>
      <c r="E58" s="213">
        <v>0</v>
      </c>
      <c r="F58" s="214">
        <v>0</v>
      </c>
      <c r="G58" s="214">
        <v>0</v>
      </c>
      <c r="H58" s="215">
        <v>0</v>
      </c>
    </row>
    <row r="59" spans="1:9" ht="13.5" thickBot="1" x14ac:dyDescent="0.25">
      <c r="A59" s="38" t="s">
        <v>257</v>
      </c>
      <c r="B59" s="49">
        <v>5</v>
      </c>
      <c r="C59" s="216">
        <v>0</v>
      </c>
      <c r="D59" s="216">
        <v>0</v>
      </c>
      <c r="E59" s="216">
        <v>0</v>
      </c>
      <c r="F59" s="217">
        <v>0</v>
      </c>
      <c r="G59" s="217">
        <v>0</v>
      </c>
      <c r="H59" s="218">
        <v>0</v>
      </c>
    </row>
    <row r="60" spans="1:9" x14ac:dyDescent="0.2">
      <c r="A60" s="39" t="s">
        <v>258</v>
      </c>
      <c r="B60" s="43">
        <v>6</v>
      </c>
      <c r="C60" s="211">
        <v>0</v>
      </c>
      <c r="D60" s="219">
        <v>0</v>
      </c>
      <c r="E60" s="219">
        <v>0</v>
      </c>
      <c r="F60" s="219">
        <v>0</v>
      </c>
      <c r="G60" s="219">
        <v>0</v>
      </c>
      <c r="H60" s="220">
        <v>0</v>
      </c>
    </row>
    <row r="61" spans="1:9" x14ac:dyDescent="0.2">
      <c r="A61" s="37" t="s">
        <v>259</v>
      </c>
      <c r="B61" s="47">
        <v>7</v>
      </c>
      <c r="C61" s="221">
        <v>0</v>
      </c>
      <c r="D61" s="214">
        <v>0</v>
      </c>
      <c r="E61" s="214">
        <v>0</v>
      </c>
      <c r="F61" s="214">
        <v>0</v>
      </c>
      <c r="G61" s="214">
        <v>0</v>
      </c>
      <c r="H61" s="215">
        <v>0</v>
      </c>
    </row>
    <row r="62" spans="1:9" x14ac:dyDescent="0.2">
      <c r="A62" s="37" t="s">
        <v>260</v>
      </c>
      <c r="B62" s="47">
        <v>8</v>
      </c>
      <c r="C62" s="229">
        <v>0</v>
      </c>
      <c r="D62" s="230">
        <v>0</v>
      </c>
      <c r="E62" s="230">
        <v>0</v>
      </c>
      <c r="F62" s="230">
        <v>0</v>
      </c>
      <c r="G62" s="230">
        <v>0</v>
      </c>
      <c r="H62" s="231">
        <v>0</v>
      </c>
    </row>
    <row r="63" spans="1:9" ht="13.5" thickBot="1" x14ac:dyDescent="0.25">
      <c r="A63" s="38" t="s">
        <v>261</v>
      </c>
      <c r="B63" s="42">
        <v>9</v>
      </c>
      <c r="C63" s="226">
        <v>0</v>
      </c>
      <c r="D63" s="227">
        <v>0</v>
      </c>
      <c r="E63" s="227">
        <v>0</v>
      </c>
      <c r="F63" s="227">
        <v>0</v>
      </c>
      <c r="G63" s="227">
        <v>0</v>
      </c>
      <c r="H63" s="228">
        <v>0</v>
      </c>
    </row>
    <row r="64" spans="1:9" ht="13.5" thickBot="1" x14ac:dyDescent="0.25">
      <c r="A64" s="55" t="s">
        <v>262</v>
      </c>
      <c r="B64" s="54">
        <v>10</v>
      </c>
      <c r="C64" s="247">
        <v>141070637.07495987</v>
      </c>
      <c r="D64" s="252">
        <v>139673756.21041986</v>
      </c>
      <c r="E64" s="240">
        <v>1396880.8645400004</v>
      </c>
      <c r="F64" s="205">
        <v>0</v>
      </c>
      <c r="G64" s="205">
        <v>0</v>
      </c>
      <c r="H64" s="222">
        <v>0</v>
      </c>
      <c r="I64" s="2" t="s">
        <v>278</v>
      </c>
    </row>
    <row r="65" spans="1:9" x14ac:dyDescent="0.2">
      <c r="A65" s="36" t="s">
        <v>263</v>
      </c>
      <c r="B65" s="44">
        <v>11</v>
      </c>
      <c r="C65" s="248">
        <v>135827880.96584988</v>
      </c>
      <c r="D65" s="253">
        <v>135629207.03032988</v>
      </c>
      <c r="E65" s="241">
        <v>198673.93552000017</v>
      </c>
      <c r="F65" s="236">
        <v>0</v>
      </c>
      <c r="G65" s="211">
        <v>0</v>
      </c>
      <c r="H65" s="212">
        <v>0</v>
      </c>
    </row>
    <row r="66" spans="1:9" x14ac:dyDescent="0.2">
      <c r="A66" s="37" t="s">
        <v>264</v>
      </c>
      <c r="B66" s="45">
        <v>12</v>
      </c>
      <c r="C66" s="249">
        <v>132787715.01963988</v>
      </c>
      <c r="D66" s="254">
        <v>132787715.01963988</v>
      </c>
      <c r="E66" s="242">
        <v>0</v>
      </c>
      <c r="F66" s="237">
        <v>0</v>
      </c>
      <c r="G66" s="223">
        <v>0</v>
      </c>
      <c r="H66" s="215">
        <v>0</v>
      </c>
    </row>
    <row r="67" spans="1:9" ht="13.5" thickBot="1" x14ac:dyDescent="0.25">
      <c r="A67" s="38" t="s">
        <v>265</v>
      </c>
      <c r="B67" s="42">
        <v>13</v>
      </c>
      <c r="C67" s="224">
        <v>3040165.9462100016</v>
      </c>
      <c r="D67" s="255">
        <v>2841492.0106900013</v>
      </c>
      <c r="E67" s="243">
        <v>198673.93552000017</v>
      </c>
      <c r="F67" s="238">
        <v>0</v>
      </c>
      <c r="G67" s="217">
        <v>0</v>
      </c>
      <c r="H67" s="218">
        <v>0</v>
      </c>
    </row>
    <row r="68" spans="1:9" x14ac:dyDescent="0.2">
      <c r="A68" s="36" t="s">
        <v>266</v>
      </c>
      <c r="B68" s="43">
        <v>14</v>
      </c>
      <c r="C68" s="250">
        <v>5242756.1091100005</v>
      </c>
      <c r="D68" s="256">
        <v>4044549.1800899999</v>
      </c>
      <c r="E68" s="244">
        <v>1198206.9290200004</v>
      </c>
      <c r="F68" s="239">
        <v>0</v>
      </c>
      <c r="G68" s="219">
        <v>0</v>
      </c>
      <c r="H68" s="220">
        <v>0</v>
      </c>
    </row>
    <row r="69" spans="1:9" x14ac:dyDescent="0.2">
      <c r="A69" s="37" t="s">
        <v>267</v>
      </c>
      <c r="B69" s="45">
        <v>15</v>
      </c>
      <c r="C69" s="224">
        <v>2273559.4436699995</v>
      </c>
      <c r="D69" s="257">
        <v>1926362.7400499992</v>
      </c>
      <c r="E69" s="245">
        <v>347196.70362000039</v>
      </c>
      <c r="F69" s="237">
        <v>0</v>
      </c>
      <c r="G69" s="223">
        <v>0</v>
      </c>
      <c r="H69" s="215">
        <v>0</v>
      </c>
    </row>
    <row r="70" spans="1:9" x14ac:dyDescent="0.2">
      <c r="A70" s="37" t="s">
        <v>268</v>
      </c>
      <c r="B70" s="45">
        <v>16</v>
      </c>
      <c r="C70" s="224">
        <v>1528963.12678</v>
      </c>
      <c r="D70" s="257">
        <v>1258309.97713</v>
      </c>
      <c r="E70" s="245">
        <v>270653.14964999992</v>
      </c>
      <c r="F70" s="237">
        <v>0</v>
      </c>
      <c r="G70" s="214">
        <v>0</v>
      </c>
      <c r="H70" s="215">
        <v>0</v>
      </c>
    </row>
    <row r="71" spans="1:9" ht="13.5" thickBot="1" x14ac:dyDescent="0.25">
      <c r="A71" s="38" t="s">
        <v>269</v>
      </c>
      <c r="B71" s="46">
        <v>17</v>
      </c>
      <c r="C71" s="251">
        <v>1440233.5386600008</v>
      </c>
      <c r="D71" s="258">
        <v>859876.4629100007</v>
      </c>
      <c r="E71" s="246">
        <v>580357.07575000008</v>
      </c>
      <c r="F71" s="238">
        <v>0</v>
      </c>
      <c r="G71" s="217">
        <v>0</v>
      </c>
      <c r="H71" s="218">
        <v>0</v>
      </c>
    </row>
    <row r="74" spans="1:9" x14ac:dyDescent="0.2">
      <c r="A74" s="344">
        <v>40268</v>
      </c>
      <c r="B74" s="344"/>
      <c r="C74" s="344"/>
      <c r="D74" s="344"/>
      <c r="E74" s="344"/>
      <c r="F74" s="344"/>
      <c r="G74" s="344"/>
      <c r="H74" s="344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52" t="s">
        <v>276</v>
      </c>
      <c r="C77" s="52" t="s">
        <v>38</v>
      </c>
      <c r="D77" s="52" t="s">
        <v>42</v>
      </c>
      <c r="E77" s="52" t="s">
        <v>249</v>
      </c>
      <c r="F77" s="52" t="s">
        <v>250</v>
      </c>
      <c r="G77" s="52" t="s">
        <v>251</v>
      </c>
      <c r="H77" s="53" t="s">
        <v>252</v>
      </c>
    </row>
    <row r="78" spans="1:9" ht="13.5" thickBot="1" x14ac:dyDescent="0.25">
      <c r="A78" s="56" t="s">
        <v>253</v>
      </c>
      <c r="B78" s="54">
        <v>1</v>
      </c>
      <c r="C78" s="204">
        <v>168745078.16661012</v>
      </c>
      <c r="D78" s="204">
        <v>167620606.53211012</v>
      </c>
      <c r="E78" s="204">
        <v>1124471.6345000004</v>
      </c>
      <c r="F78" s="205">
        <v>0</v>
      </c>
      <c r="G78" s="205">
        <v>0</v>
      </c>
      <c r="H78" s="206">
        <v>0</v>
      </c>
    </row>
    <row r="79" spans="1:9" ht="13.5" thickBot="1" x14ac:dyDescent="0.25">
      <c r="A79" s="57" t="s">
        <v>254</v>
      </c>
      <c r="B79" s="43">
        <v>2</v>
      </c>
      <c r="C79" s="207">
        <v>29693041.866759997</v>
      </c>
      <c r="D79" s="207">
        <v>29693041.866759997</v>
      </c>
      <c r="E79" s="207">
        <v>0</v>
      </c>
      <c r="F79" s="208">
        <v>0</v>
      </c>
      <c r="G79" s="208">
        <v>0</v>
      </c>
      <c r="H79" s="209">
        <v>0</v>
      </c>
      <c r="I79" s="2" t="s">
        <v>277</v>
      </c>
    </row>
    <row r="80" spans="1:9" x14ac:dyDescent="0.2">
      <c r="A80" s="36" t="s">
        <v>255</v>
      </c>
      <c r="B80" s="48">
        <v>3</v>
      </c>
      <c r="C80" s="210">
        <v>29693041.866759997</v>
      </c>
      <c r="D80" s="210">
        <v>29693041.866759997</v>
      </c>
      <c r="E80" s="210">
        <v>0</v>
      </c>
      <c r="F80" s="211">
        <v>0</v>
      </c>
      <c r="G80" s="211">
        <v>0</v>
      </c>
      <c r="H80" s="212">
        <v>0</v>
      </c>
    </row>
    <row r="81" spans="1:9" x14ac:dyDescent="0.2">
      <c r="A81" s="37" t="s">
        <v>256</v>
      </c>
      <c r="B81" s="42">
        <v>4</v>
      </c>
      <c r="C81" s="213">
        <v>29693041.866759997</v>
      </c>
      <c r="D81" s="213">
        <v>29693041.866759997</v>
      </c>
      <c r="E81" s="213">
        <v>0</v>
      </c>
      <c r="F81" s="214">
        <v>0</v>
      </c>
      <c r="G81" s="214">
        <v>0</v>
      </c>
      <c r="H81" s="215">
        <v>0</v>
      </c>
    </row>
    <row r="82" spans="1:9" ht="13.5" thickBot="1" x14ac:dyDescent="0.25">
      <c r="A82" s="38" t="s">
        <v>257</v>
      </c>
      <c r="B82" s="49">
        <v>5</v>
      </c>
      <c r="C82" s="216">
        <v>0</v>
      </c>
      <c r="D82" s="216">
        <v>0</v>
      </c>
      <c r="E82" s="216">
        <v>0</v>
      </c>
      <c r="F82" s="217">
        <v>0</v>
      </c>
      <c r="G82" s="217">
        <v>0</v>
      </c>
      <c r="H82" s="218">
        <v>0</v>
      </c>
    </row>
    <row r="83" spans="1:9" x14ac:dyDescent="0.2">
      <c r="A83" s="39" t="s">
        <v>258</v>
      </c>
      <c r="B83" s="43">
        <v>6</v>
      </c>
      <c r="C83" s="211">
        <v>0</v>
      </c>
      <c r="D83" s="219">
        <v>0</v>
      </c>
      <c r="E83" s="219">
        <v>0</v>
      </c>
      <c r="F83" s="219">
        <v>0</v>
      </c>
      <c r="G83" s="219">
        <v>0</v>
      </c>
      <c r="H83" s="220">
        <v>0</v>
      </c>
    </row>
    <row r="84" spans="1:9" x14ac:dyDescent="0.2">
      <c r="A84" s="37" t="s">
        <v>259</v>
      </c>
      <c r="B84" s="47">
        <v>7</v>
      </c>
      <c r="C84" s="221">
        <v>0</v>
      </c>
      <c r="D84" s="214">
        <v>0</v>
      </c>
      <c r="E84" s="214">
        <v>0</v>
      </c>
      <c r="F84" s="214">
        <v>0</v>
      </c>
      <c r="G84" s="214">
        <v>0</v>
      </c>
      <c r="H84" s="215">
        <v>0</v>
      </c>
    </row>
    <row r="85" spans="1:9" x14ac:dyDescent="0.2">
      <c r="A85" s="37" t="s">
        <v>260</v>
      </c>
      <c r="B85" s="47">
        <v>8</v>
      </c>
      <c r="C85" s="229">
        <v>0</v>
      </c>
      <c r="D85" s="230">
        <v>0</v>
      </c>
      <c r="E85" s="230">
        <v>0</v>
      </c>
      <c r="F85" s="230">
        <v>0</v>
      </c>
      <c r="G85" s="230">
        <v>0</v>
      </c>
      <c r="H85" s="231">
        <v>0</v>
      </c>
    </row>
    <row r="86" spans="1:9" ht="13.5" thickBot="1" x14ac:dyDescent="0.25">
      <c r="A86" s="38" t="s">
        <v>261</v>
      </c>
      <c r="B86" s="42">
        <v>9</v>
      </c>
      <c r="C86" s="226">
        <v>0</v>
      </c>
      <c r="D86" s="227">
        <v>0</v>
      </c>
      <c r="E86" s="227">
        <v>0</v>
      </c>
      <c r="F86" s="227">
        <v>0</v>
      </c>
      <c r="G86" s="227">
        <v>0</v>
      </c>
      <c r="H86" s="228">
        <v>0</v>
      </c>
    </row>
    <row r="87" spans="1:9" ht="13.5" thickBot="1" x14ac:dyDescent="0.25">
      <c r="A87" s="55" t="s">
        <v>262</v>
      </c>
      <c r="B87" s="43">
        <v>10</v>
      </c>
      <c r="C87" s="247">
        <v>139052036.29985014</v>
      </c>
      <c r="D87" s="252">
        <v>137927564.66535014</v>
      </c>
      <c r="E87" s="240">
        <v>1124471.6345000004</v>
      </c>
      <c r="F87" s="205">
        <v>0</v>
      </c>
      <c r="G87" s="205">
        <v>0</v>
      </c>
      <c r="H87" s="222">
        <v>0</v>
      </c>
      <c r="I87" s="2" t="s">
        <v>278</v>
      </c>
    </row>
    <row r="88" spans="1:9" x14ac:dyDescent="0.2">
      <c r="A88" s="36" t="s">
        <v>263</v>
      </c>
      <c r="B88" s="44">
        <v>11</v>
      </c>
      <c r="C88" s="248">
        <v>134485149.14713013</v>
      </c>
      <c r="D88" s="253">
        <v>134284394.43761012</v>
      </c>
      <c r="E88" s="241">
        <v>200754.70952000009</v>
      </c>
      <c r="F88" s="236">
        <v>0</v>
      </c>
      <c r="G88" s="211">
        <v>0</v>
      </c>
      <c r="H88" s="212">
        <v>0</v>
      </c>
    </row>
    <row r="89" spans="1:9" x14ac:dyDescent="0.2">
      <c r="A89" s="37" t="s">
        <v>264</v>
      </c>
      <c r="B89" s="45">
        <v>12</v>
      </c>
      <c r="C89" s="249">
        <v>131343187.86915013</v>
      </c>
      <c r="D89" s="254">
        <v>131343187.86915013</v>
      </c>
      <c r="E89" s="242">
        <v>0</v>
      </c>
      <c r="F89" s="237">
        <v>0</v>
      </c>
      <c r="G89" s="223">
        <v>0</v>
      </c>
      <c r="H89" s="215">
        <v>0</v>
      </c>
    </row>
    <row r="90" spans="1:9" ht="13.5" thickBot="1" x14ac:dyDescent="0.25">
      <c r="A90" s="38" t="s">
        <v>265</v>
      </c>
      <c r="B90" s="42">
        <v>13</v>
      </c>
      <c r="C90" s="224">
        <v>3141961.2779800012</v>
      </c>
      <c r="D90" s="255">
        <v>2941206.5684600011</v>
      </c>
      <c r="E90" s="243">
        <v>200754.70952000009</v>
      </c>
      <c r="F90" s="238">
        <v>0</v>
      </c>
      <c r="G90" s="217">
        <v>0</v>
      </c>
      <c r="H90" s="218">
        <v>0</v>
      </c>
    </row>
    <row r="91" spans="1:9" x14ac:dyDescent="0.2">
      <c r="A91" s="39" t="s">
        <v>266</v>
      </c>
      <c r="B91" s="43">
        <v>14</v>
      </c>
      <c r="C91" s="250">
        <v>4566887.1527200006</v>
      </c>
      <c r="D91" s="256">
        <v>3643170.22774</v>
      </c>
      <c r="E91" s="244">
        <v>923716.92498000036</v>
      </c>
      <c r="F91" s="239">
        <v>0</v>
      </c>
      <c r="G91" s="219">
        <v>0</v>
      </c>
      <c r="H91" s="220">
        <v>0</v>
      </c>
    </row>
    <row r="92" spans="1:9" x14ac:dyDescent="0.2">
      <c r="A92" s="37" t="s">
        <v>267</v>
      </c>
      <c r="B92" s="45">
        <v>15</v>
      </c>
      <c r="C92" s="224">
        <v>2108869.7607900016</v>
      </c>
      <c r="D92" s="257">
        <v>1828520.9858300013</v>
      </c>
      <c r="E92" s="245">
        <v>280348.77496000036</v>
      </c>
      <c r="F92" s="237">
        <v>0</v>
      </c>
      <c r="G92" s="223">
        <v>0</v>
      </c>
      <c r="H92" s="215">
        <v>0</v>
      </c>
    </row>
    <row r="93" spans="1:9" x14ac:dyDescent="0.2">
      <c r="A93" s="37" t="s">
        <v>268</v>
      </c>
      <c r="B93" s="45">
        <v>16</v>
      </c>
      <c r="C93" s="224">
        <v>1453780.882699999</v>
      </c>
      <c r="D93" s="257">
        <v>1225568.8164799989</v>
      </c>
      <c r="E93" s="245">
        <v>228212.0662200001</v>
      </c>
      <c r="F93" s="237">
        <v>0</v>
      </c>
      <c r="G93" s="214">
        <v>0</v>
      </c>
      <c r="H93" s="215">
        <v>0</v>
      </c>
    </row>
    <row r="94" spans="1:9" ht="13.5" thickBot="1" x14ac:dyDescent="0.25">
      <c r="A94" s="38" t="s">
        <v>269</v>
      </c>
      <c r="B94" s="46">
        <v>17</v>
      </c>
      <c r="C94" s="251">
        <v>1004236.5092300002</v>
      </c>
      <c r="D94" s="258">
        <v>589080.42543000029</v>
      </c>
      <c r="E94" s="246">
        <v>415156.08379999996</v>
      </c>
      <c r="F94" s="238">
        <v>0</v>
      </c>
      <c r="G94" s="217">
        <v>0</v>
      </c>
      <c r="H94" s="218">
        <v>0</v>
      </c>
    </row>
    <row r="100" spans="3:4" x14ac:dyDescent="0.2">
      <c r="C100" s="91"/>
    </row>
    <row r="101" spans="3:4" x14ac:dyDescent="0.2">
      <c r="C101" s="91"/>
    </row>
    <row r="102" spans="3:4" x14ac:dyDescent="0.2">
      <c r="C102" s="91"/>
    </row>
    <row r="103" spans="3:4" x14ac:dyDescent="0.2">
      <c r="C103" s="91"/>
      <c r="D103" s="91"/>
    </row>
    <row r="104" spans="3:4" x14ac:dyDescent="0.2">
      <c r="D104" s="41"/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showGridLines="0" workbookViewId="0">
      <selection activeCell="C15" sqref="C15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43" t="s">
        <v>279</v>
      </c>
      <c r="B3" s="343"/>
      <c r="C3" s="343"/>
      <c r="D3" s="343"/>
      <c r="E3" s="343"/>
      <c r="F3" s="343"/>
      <c r="G3" s="343"/>
      <c r="H3" s="343"/>
    </row>
    <row r="4" spans="1:8" ht="18" x14ac:dyDescent="0.25">
      <c r="A4" s="93"/>
      <c r="B4" s="93"/>
      <c r="C4" s="93"/>
      <c r="D4" s="93"/>
      <c r="E4" s="93"/>
      <c r="F4" s="93"/>
      <c r="G4" s="93"/>
      <c r="H4" s="93"/>
    </row>
    <row r="5" spans="1:8" x14ac:dyDescent="0.2">
      <c r="A5" s="344">
        <f>POHL_SELHÁNÍ!A5</f>
        <v>40543</v>
      </c>
      <c r="B5" s="344"/>
      <c r="C5" s="344"/>
      <c r="D5" s="344"/>
      <c r="E5" s="344"/>
      <c r="F5" s="344"/>
      <c r="G5" s="344"/>
      <c r="H5" s="344"/>
    </row>
    <row r="6" spans="1:8" x14ac:dyDescent="0.2">
      <c r="A6" s="20"/>
      <c r="B6" s="20"/>
      <c r="C6" s="20"/>
      <c r="D6" s="20"/>
      <c r="E6" s="20"/>
      <c r="F6" s="20"/>
      <c r="G6" s="20"/>
      <c r="H6" s="20"/>
    </row>
    <row r="7" spans="1:8" ht="13.5" thickBot="1" x14ac:dyDescent="0.25">
      <c r="H7" s="2" t="s">
        <v>274</v>
      </c>
    </row>
    <row r="8" spans="1:8" x14ac:dyDescent="0.2">
      <c r="A8" s="50"/>
      <c r="B8" s="64"/>
      <c r="C8" s="356"/>
      <c r="D8" s="357"/>
      <c r="E8" s="64"/>
      <c r="F8" s="64"/>
      <c r="G8" s="356"/>
      <c r="H8" s="358"/>
    </row>
    <row r="9" spans="1:8" ht="25.5" x14ac:dyDescent="0.2">
      <c r="A9" s="51"/>
      <c r="B9" s="70" t="s">
        <v>276</v>
      </c>
      <c r="C9" s="349" t="s">
        <v>38</v>
      </c>
      <c r="D9" s="352"/>
      <c r="E9" s="70" t="s">
        <v>29</v>
      </c>
      <c r="F9" s="70" t="s">
        <v>39</v>
      </c>
      <c r="G9" s="349" t="s">
        <v>42</v>
      </c>
      <c r="H9" s="350"/>
    </row>
    <row r="10" spans="1:8" x14ac:dyDescent="0.2">
      <c r="A10" s="14"/>
      <c r="B10" s="71"/>
      <c r="C10" s="351"/>
      <c r="D10" s="352"/>
      <c r="E10" s="71"/>
      <c r="F10" s="70" t="s">
        <v>40</v>
      </c>
      <c r="G10" s="349"/>
      <c r="H10" s="350"/>
    </row>
    <row r="11" spans="1:8" x14ac:dyDescent="0.2">
      <c r="A11" s="14"/>
      <c r="B11" s="71"/>
      <c r="C11" s="351"/>
      <c r="D11" s="352"/>
      <c r="E11" s="71"/>
      <c r="F11" s="70" t="s">
        <v>41</v>
      </c>
      <c r="G11" s="351"/>
      <c r="H11" s="350"/>
    </row>
    <row r="12" spans="1:8" ht="13.5" thickBot="1" x14ac:dyDescent="0.25">
      <c r="A12" s="13"/>
      <c r="B12" s="72"/>
      <c r="C12" s="353"/>
      <c r="D12" s="354"/>
      <c r="E12" s="72"/>
      <c r="F12" s="73"/>
      <c r="G12" s="353"/>
      <c r="H12" s="355"/>
    </row>
    <row r="13" spans="1:8" ht="25.5" x14ac:dyDescent="0.2">
      <c r="A13" s="345"/>
      <c r="B13" s="66"/>
      <c r="C13" s="347" t="s">
        <v>43</v>
      </c>
      <c r="D13" s="64" t="s">
        <v>44</v>
      </c>
      <c r="E13" s="347" t="s">
        <v>43</v>
      </c>
      <c r="F13" s="64" t="s">
        <v>44</v>
      </c>
      <c r="G13" s="347" t="s">
        <v>43</v>
      </c>
      <c r="H13" s="65" t="s">
        <v>44</v>
      </c>
    </row>
    <row r="14" spans="1:8" ht="25.5" x14ac:dyDescent="0.2">
      <c r="A14" s="346"/>
      <c r="B14" s="69"/>
      <c r="C14" s="348"/>
      <c r="D14" s="67" t="s">
        <v>41</v>
      </c>
      <c r="E14" s="348"/>
      <c r="F14" s="67" t="s">
        <v>41</v>
      </c>
      <c r="G14" s="348"/>
      <c r="H14" s="68" t="s">
        <v>41</v>
      </c>
    </row>
    <row r="15" spans="1:8" ht="15.75" customHeight="1" x14ac:dyDescent="0.2">
      <c r="A15" s="60" t="s">
        <v>45</v>
      </c>
      <c r="B15" s="58">
        <v>1</v>
      </c>
      <c r="C15" s="259">
        <f>POHL_SELHÁNÍ!C20+POHL_SELHÁNÍ!C12</f>
        <v>138008103.84749997</v>
      </c>
      <c r="D15" s="259">
        <v>0</v>
      </c>
      <c r="E15" s="259" t="s">
        <v>275</v>
      </c>
      <c r="F15" s="259" t="s">
        <v>275</v>
      </c>
      <c r="G15" s="259">
        <f>C15</f>
        <v>138008103.84749997</v>
      </c>
      <c r="H15" s="260">
        <v>0</v>
      </c>
    </row>
    <row r="16" spans="1:8" ht="17.25" customHeight="1" thickBot="1" x14ac:dyDescent="0.25">
      <c r="A16" s="61" t="s">
        <v>46</v>
      </c>
      <c r="B16" s="62">
        <v>2</v>
      </c>
      <c r="C16" s="261">
        <f>POHL_SELHÁNÍ!C22+POHL_SELHÁNÍ!C21</f>
        <v>8919337.0539099984</v>
      </c>
      <c r="D16" s="261">
        <v>0</v>
      </c>
      <c r="E16" s="261">
        <f>POHL_SELHÁNÍ!E9</f>
        <v>1856726.2398000003</v>
      </c>
      <c r="F16" s="261">
        <v>0</v>
      </c>
      <c r="G16" s="261">
        <f>C16-E16</f>
        <v>7062610.8141099978</v>
      </c>
      <c r="H16" s="262">
        <v>0</v>
      </c>
    </row>
    <row r="19" spans="1:8" x14ac:dyDescent="0.2">
      <c r="A19" s="344">
        <f>POHL_SELHÁNÍ!A28</f>
        <v>40451</v>
      </c>
      <c r="B19" s="344"/>
      <c r="C19" s="344"/>
      <c r="D19" s="344"/>
      <c r="E19" s="344"/>
      <c r="F19" s="344"/>
      <c r="G19" s="344"/>
      <c r="H19" s="344"/>
    </row>
    <row r="20" spans="1:8" x14ac:dyDescent="0.2">
      <c r="A20" s="20"/>
      <c r="B20" s="20"/>
      <c r="C20" s="20"/>
      <c r="D20" s="20"/>
      <c r="E20" s="20"/>
      <c r="F20" s="20"/>
      <c r="G20" s="20"/>
      <c r="H20" s="20"/>
    </row>
    <row r="21" spans="1:8" ht="13.5" thickBot="1" x14ac:dyDescent="0.25">
      <c r="H21" s="2" t="s">
        <v>274</v>
      </c>
    </row>
    <row r="22" spans="1:8" x14ac:dyDescent="0.2">
      <c r="A22" s="50"/>
      <c r="B22" s="64"/>
      <c r="C22" s="356"/>
      <c r="D22" s="357"/>
      <c r="E22" s="64"/>
      <c r="F22" s="64"/>
      <c r="G22" s="356"/>
      <c r="H22" s="358"/>
    </row>
    <row r="23" spans="1:8" ht="25.5" x14ac:dyDescent="0.2">
      <c r="A23" s="51"/>
      <c r="B23" s="70" t="s">
        <v>276</v>
      </c>
      <c r="C23" s="349" t="s">
        <v>38</v>
      </c>
      <c r="D23" s="352"/>
      <c r="E23" s="70" t="s">
        <v>29</v>
      </c>
      <c r="F23" s="70" t="s">
        <v>39</v>
      </c>
      <c r="G23" s="349" t="s">
        <v>42</v>
      </c>
      <c r="H23" s="350"/>
    </row>
    <row r="24" spans="1:8" x14ac:dyDescent="0.2">
      <c r="A24" s="14"/>
      <c r="B24" s="71"/>
      <c r="C24" s="351"/>
      <c r="D24" s="352"/>
      <c r="E24" s="71"/>
      <c r="F24" s="70" t="s">
        <v>40</v>
      </c>
      <c r="G24" s="349"/>
      <c r="H24" s="350"/>
    </row>
    <row r="25" spans="1:8" x14ac:dyDescent="0.2">
      <c r="A25" s="14"/>
      <c r="B25" s="71"/>
      <c r="C25" s="351"/>
      <c r="D25" s="352"/>
      <c r="E25" s="71"/>
      <c r="F25" s="70" t="s">
        <v>41</v>
      </c>
      <c r="G25" s="351"/>
      <c r="H25" s="350"/>
    </row>
    <row r="26" spans="1:8" ht="13.5" thickBot="1" x14ac:dyDescent="0.25">
      <c r="A26" s="13"/>
      <c r="B26" s="72"/>
      <c r="C26" s="353"/>
      <c r="D26" s="354"/>
      <c r="E26" s="72"/>
      <c r="F26" s="73"/>
      <c r="G26" s="353"/>
      <c r="H26" s="355"/>
    </row>
    <row r="27" spans="1:8" ht="25.5" x14ac:dyDescent="0.2">
      <c r="A27" s="345"/>
      <c r="B27" s="66"/>
      <c r="C27" s="347" t="s">
        <v>43</v>
      </c>
      <c r="D27" s="64" t="s">
        <v>44</v>
      </c>
      <c r="E27" s="347" t="s">
        <v>43</v>
      </c>
      <c r="F27" s="64" t="s">
        <v>44</v>
      </c>
      <c r="G27" s="347" t="s">
        <v>43</v>
      </c>
      <c r="H27" s="65" t="s">
        <v>44</v>
      </c>
    </row>
    <row r="28" spans="1:8" ht="25.5" x14ac:dyDescent="0.2">
      <c r="A28" s="346"/>
      <c r="B28" s="69"/>
      <c r="C28" s="348"/>
      <c r="D28" s="67" t="s">
        <v>41</v>
      </c>
      <c r="E28" s="348"/>
      <c r="F28" s="67" t="s">
        <v>41</v>
      </c>
      <c r="G28" s="348"/>
      <c r="H28" s="68" t="s">
        <v>41</v>
      </c>
    </row>
    <row r="29" spans="1:8" ht="15.75" customHeight="1" x14ac:dyDescent="0.2">
      <c r="A29" s="60" t="s">
        <v>45</v>
      </c>
      <c r="B29" s="58">
        <v>1</v>
      </c>
      <c r="C29" s="259">
        <f>POHL_SELHÁNÍ!C43+POHL_SELHÁNÍ!C33</f>
        <v>154725429.65869993</v>
      </c>
      <c r="D29" s="259">
        <v>0</v>
      </c>
      <c r="E29" s="259" t="s">
        <v>275</v>
      </c>
      <c r="F29" s="259" t="s">
        <v>275</v>
      </c>
      <c r="G29" s="259">
        <f>C29</f>
        <v>154725429.65869993</v>
      </c>
      <c r="H29" s="260">
        <v>0</v>
      </c>
    </row>
    <row r="30" spans="1:8" ht="17.25" customHeight="1" thickBot="1" x14ac:dyDescent="0.25">
      <c r="A30" s="61" t="s">
        <v>46</v>
      </c>
      <c r="B30" s="62">
        <v>2</v>
      </c>
      <c r="C30" s="261">
        <f>POHL_SELHÁNÍ!C45+POHL_SELHÁNÍ!C44</f>
        <v>9034909.8316400014</v>
      </c>
      <c r="D30" s="261">
        <v>0</v>
      </c>
      <c r="E30" s="261">
        <f>POHL_SELHÁNÍ!E32</f>
        <v>1717080.1573282795</v>
      </c>
      <c r="F30" s="261">
        <v>0</v>
      </c>
      <c r="G30" s="261">
        <f>C30-E30</f>
        <v>7317829.6743117217</v>
      </c>
      <c r="H30" s="262">
        <v>0</v>
      </c>
    </row>
    <row r="33" spans="1:8" x14ac:dyDescent="0.2">
      <c r="A33" s="344">
        <f>POHL_SELHÁNÍ!A51</f>
        <v>40359</v>
      </c>
      <c r="B33" s="344"/>
      <c r="C33" s="344"/>
      <c r="D33" s="344"/>
      <c r="E33" s="344"/>
      <c r="F33" s="344"/>
      <c r="G33" s="344"/>
      <c r="H33" s="344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ht="13.5" thickBot="1" x14ac:dyDescent="0.25">
      <c r="H35" s="2" t="s">
        <v>274</v>
      </c>
    </row>
    <row r="36" spans="1:8" x14ac:dyDescent="0.2">
      <c r="A36" s="50"/>
      <c r="B36" s="64"/>
      <c r="C36" s="356"/>
      <c r="D36" s="357"/>
      <c r="E36" s="64"/>
      <c r="F36" s="64"/>
      <c r="G36" s="356"/>
      <c r="H36" s="358"/>
    </row>
    <row r="37" spans="1:8" ht="25.5" customHeight="1" x14ac:dyDescent="0.2">
      <c r="A37" s="51"/>
      <c r="B37" s="70" t="s">
        <v>276</v>
      </c>
      <c r="C37" s="349" t="s">
        <v>38</v>
      </c>
      <c r="D37" s="352"/>
      <c r="E37" s="70" t="s">
        <v>29</v>
      </c>
      <c r="F37" s="70" t="s">
        <v>39</v>
      </c>
      <c r="G37" s="349" t="s">
        <v>42</v>
      </c>
      <c r="H37" s="350"/>
    </row>
    <row r="38" spans="1:8" x14ac:dyDescent="0.2">
      <c r="A38" s="14"/>
      <c r="B38" s="71"/>
      <c r="C38" s="351"/>
      <c r="D38" s="352"/>
      <c r="E38" s="71"/>
      <c r="F38" s="70" t="s">
        <v>40</v>
      </c>
      <c r="G38" s="349"/>
      <c r="H38" s="350"/>
    </row>
    <row r="39" spans="1:8" x14ac:dyDescent="0.2">
      <c r="A39" s="14"/>
      <c r="B39" s="71"/>
      <c r="C39" s="351"/>
      <c r="D39" s="352"/>
      <c r="E39" s="71"/>
      <c r="F39" s="70" t="s">
        <v>41</v>
      </c>
      <c r="G39" s="351"/>
      <c r="H39" s="350"/>
    </row>
    <row r="40" spans="1:8" ht="13.5" thickBot="1" x14ac:dyDescent="0.25">
      <c r="A40" s="13"/>
      <c r="B40" s="72"/>
      <c r="C40" s="353"/>
      <c r="D40" s="354"/>
      <c r="E40" s="72"/>
      <c r="F40" s="73"/>
      <c r="G40" s="353"/>
      <c r="H40" s="355"/>
    </row>
    <row r="41" spans="1:8" ht="25.5" customHeight="1" x14ac:dyDescent="0.2">
      <c r="A41" s="345"/>
      <c r="B41" s="66"/>
      <c r="C41" s="347" t="s">
        <v>43</v>
      </c>
      <c r="D41" s="64" t="s">
        <v>44</v>
      </c>
      <c r="E41" s="347" t="s">
        <v>43</v>
      </c>
      <c r="F41" s="64" t="s">
        <v>44</v>
      </c>
      <c r="G41" s="347" t="s">
        <v>43</v>
      </c>
      <c r="H41" s="65" t="s">
        <v>44</v>
      </c>
    </row>
    <row r="42" spans="1:8" ht="25.5" x14ac:dyDescent="0.2">
      <c r="A42" s="346"/>
      <c r="B42" s="69"/>
      <c r="C42" s="348"/>
      <c r="D42" s="67" t="s">
        <v>41</v>
      </c>
      <c r="E42" s="348"/>
      <c r="F42" s="67" t="s">
        <v>41</v>
      </c>
      <c r="G42" s="348"/>
      <c r="H42" s="68" t="s">
        <v>41</v>
      </c>
    </row>
    <row r="43" spans="1:8" ht="15.75" customHeight="1" x14ac:dyDescent="0.2">
      <c r="A43" s="60" t="s">
        <v>45</v>
      </c>
      <c r="B43" s="58">
        <v>1</v>
      </c>
      <c r="C43" s="158">
        <f>POHL_SELHÁNÍ!C58+POHL_SELHÁNÍ!C66</f>
        <v>160227669.96496987</v>
      </c>
      <c r="D43" s="58">
        <v>0</v>
      </c>
      <c r="E43" s="58" t="s">
        <v>275</v>
      </c>
      <c r="F43" s="58" t="s">
        <v>275</v>
      </c>
      <c r="G43" s="158">
        <f>C43</f>
        <v>160227669.96496987</v>
      </c>
      <c r="H43" s="59">
        <v>0</v>
      </c>
    </row>
    <row r="44" spans="1:8" ht="17.25" customHeight="1" thickBot="1" x14ac:dyDescent="0.25">
      <c r="A44" s="61" t="s">
        <v>46</v>
      </c>
      <c r="B44" s="62">
        <v>2</v>
      </c>
      <c r="C44" s="159">
        <f>POHL_SELHÁNÍ!C59+POHL_SELHÁNÍ!C67+POHL_SELHÁNÍ!C68</f>
        <v>8282922.0553200021</v>
      </c>
      <c r="D44" s="62">
        <v>0</v>
      </c>
      <c r="E44" s="159">
        <f>POHL_SELHÁNÍ!E55</f>
        <v>1396880.8645400004</v>
      </c>
      <c r="F44" s="62">
        <v>0</v>
      </c>
      <c r="G44" s="159">
        <f>C44-E44</f>
        <v>6886041.1907800017</v>
      </c>
      <c r="H44" s="63">
        <v>0</v>
      </c>
    </row>
    <row r="47" spans="1:8" x14ac:dyDescent="0.2">
      <c r="A47" s="344">
        <f>POHL_SELHÁNÍ!A74</f>
        <v>40268</v>
      </c>
      <c r="B47" s="344"/>
      <c r="C47" s="344"/>
      <c r="D47" s="344"/>
      <c r="E47" s="344"/>
      <c r="F47" s="344"/>
      <c r="G47" s="344"/>
      <c r="H47" s="344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ht="13.5" thickBot="1" x14ac:dyDescent="0.25">
      <c r="H49" s="2" t="s">
        <v>274</v>
      </c>
    </row>
    <row r="50" spans="1:8" x14ac:dyDescent="0.2">
      <c r="A50" s="50"/>
      <c r="B50" s="64"/>
      <c r="C50" s="356"/>
      <c r="D50" s="357"/>
      <c r="E50" s="64"/>
      <c r="F50" s="64"/>
      <c r="G50" s="356"/>
      <c r="H50" s="358"/>
    </row>
    <row r="51" spans="1:8" ht="25.5" customHeight="1" x14ac:dyDescent="0.2">
      <c r="A51" s="51"/>
      <c r="B51" s="70" t="s">
        <v>276</v>
      </c>
      <c r="C51" s="349" t="s">
        <v>38</v>
      </c>
      <c r="D51" s="352"/>
      <c r="E51" s="70" t="s">
        <v>29</v>
      </c>
      <c r="F51" s="70" t="s">
        <v>39</v>
      </c>
      <c r="G51" s="349" t="s">
        <v>42</v>
      </c>
      <c r="H51" s="350"/>
    </row>
    <row r="52" spans="1:8" x14ac:dyDescent="0.2">
      <c r="A52" s="14"/>
      <c r="B52" s="71"/>
      <c r="C52" s="351"/>
      <c r="D52" s="352"/>
      <c r="E52" s="71"/>
      <c r="F52" s="70" t="s">
        <v>40</v>
      </c>
      <c r="G52" s="349"/>
      <c r="H52" s="350"/>
    </row>
    <row r="53" spans="1:8" x14ac:dyDescent="0.2">
      <c r="A53" s="14"/>
      <c r="B53" s="71"/>
      <c r="C53" s="351"/>
      <c r="D53" s="352"/>
      <c r="E53" s="71"/>
      <c r="F53" s="70" t="s">
        <v>41</v>
      </c>
      <c r="G53" s="351"/>
      <c r="H53" s="350"/>
    </row>
    <row r="54" spans="1:8" ht="13.5" thickBot="1" x14ac:dyDescent="0.25">
      <c r="A54" s="13"/>
      <c r="B54" s="72"/>
      <c r="C54" s="353"/>
      <c r="D54" s="354"/>
      <c r="E54" s="72"/>
      <c r="F54" s="73"/>
      <c r="G54" s="353"/>
      <c r="H54" s="355"/>
    </row>
    <row r="55" spans="1:8" ht="25.5" customHeight="1" x14ac:dyDescent="0.2">
      <c r="A55" s="345"/>
      <c r="B55" s="66"/>
      <c r="C55" s="347" t="s">
        <v>43</v>
      </c>
      <c r="D55" s="64" t="s">
        <v>44</v>
      </c>
      <c r="E55" s="347" t="s">
        <v>43</v>
      </c>
      <c r="F55" s="64" t="s">
        <v>44</v>
      </c>
      <c r="G55" s="347" t="s">
        <v>43</v>
      </c>
      <c r="H55" s="65" t="s">
        <v>44</v>
      </c>
    </row>
    <row r="56" spans="1:8" ht="25.5" x14ac:dyDescent="0.2">
      <c r="A56" s="346"/>
      <c r="B56" s="69"/>
      <c r="C56" s="348"/>
      <c r="D56" s="67" t="s">
        <v>41</v>
      </c>
      <c r="E56" s="348"/>
      <c r="F56" s="67" t="s">
        <v>41</v>
      </c>
      <c r="G56" s="348"/>
      <c r="H56" s="68" t="s">
        <v>41</v>
      </c>
    </row>
    <row r="57" spans="1:8" ht="15.75" customHeight="1" x14ac:dyDescent="0.2">
      <c r="A57" s="60" t="s">
        <v>45</v>
      </c>
      <c r="B57" s="58">
        <v>1</v>
      </c>
      <c r="C57" s="158">
        <f>POHL_SELHÁNÍ!C81+POHL_SELHÁNÍ!C89</f>
        <v>161036229.73591012</v>
      </c>
      <c r="D57" s="58">
        <v>0</v>
      </c>
      <c r="E57" s="58" t="s">
        <v>275</v>
      </c>
      <c r="F57" s="58" t="s">
        <v>275</v>
      </c>
      <c r="G57" s="158">
        <f>C57</f>
        <v>161036229.73591012</v>
      </c>
      <c r="H57" s="59">
        <v>0</v>
      </c>
    </row>
    <row r="58" spans="1:8" ht="17.25" customHeight="1" thickBot="1" x14ac:dyDescent="0.25">
      <c r="A58" s="61" t="s">
        <v>46</v>
      </c>
      <c r="B58" s="62">
        <v>2</v>
      </c>
      <c r="C58" s="159">
        <f>POHL_SELHÁNÍ!C82+POHL_SELHÁNÍ!C83+POHL_SELHÁNÍ!C90+POHL_SELHÁNÍ!C91</f>
        <v>7708848.4307000022</v>
      </c>
      <c r="D58" s="62">
        <v>0</v>
      </c>
      <c r="E58" s="159">
        <f>POHL_SELHÁNÍ!E78</f>
        <v>1124471.6345000004</v>
      </c>
      <c r="F58" s="62">
        <v>0</v>
      </c>
      <c r="G58" s="159">
        <f>C58-E58</f>
        <v>6584376.7962000016</v>
      </c>
      <c r="H58" s="63">
        <v>0</v>
      </c>
    </row>
    <row r="59" spans="1:8" ht="17.25" customHeight="1" x14ac:dyDescent="0.2">
      <c r="A59" s="94"/>
      <c r="B59" s="95"/>
      <c r="C59" s="96"/>
      <c r="D59" s="95"/>
      <c r="E59" s="96"/>
      <c r="F59" s="95"/>
      <c r="G59" s="96"/>
      <c r="H59" s="95"/>
    </row>
    <row r="63" spans="1:8" x14ac:dyDescent="0.2">
      <c r="C63" s="92"/>
      <c r="G63" s="92"/>
    </row>
  </sheetData>
  <mergeCells count="61">
    <mergeCell ref="C12:D12"/>
    <mergeCell ref="G12:H12"/>
    <mergeCell ref="A13:A14"/>
    <mergeCell ref="C13:C14"/>
    <mergeCell ref="E13:E14"/>
    <mergeCell ref="G13:G14"/>
    <mergeCell ref="C10:D10"/>
    <mergeCell ref="G10:H10"/>
    <mergeCell ref="C11:D11"/>
    <mergeCell ref="G11:H11"/>
    <mergeCell ref="A5:H5"/>
    <mergeCell ref="C8:D8"/>
    <mergeCell ref="G8:H8"/>
    <mergeCell ref="C9:D9"/>
    <mergeCell ref="G9:H9"/>
    <mergeCell ref="C40:D40"/>
    <mergeCell ref="G40:H40"/>
    <mergeCell ref="A41:A42"/>
    <mergeCell ref="C41:C42"/>
    <mergeCell ref="E41:E42"/>
    <mergeCell ref="G41:G42"/>
    <mergeCell ref="C38:D38"/>
    <mergeCell ref="G38:H38"/>
    <mergeCell ref="C39:D39"/>
    <mergeCell ref="G39:H39"/>
    <mergeCell ref="A33:H33"/>
    <mergeCell ref="C36:D36"/>
    <mergeCell ref="G36:H36"/>
    <mergeCell ref="C37:D37"/>
    <mergeCell ref="G37:H37"/>
    <mergeCell ref="C54:D54"/>
    <mergeCell ref="G54:H54"/>
    <mergeCell ref="A55:A56"/>
    <mergeCell ref="C55:C56"/>
    <mergeCell ref="E55:E56"/>
    <mergeCell ref="G55:G56"/>
    <mergeCell ref="A3:H3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A19:H19"/>
    <mergeCell ref="C22:D22"/>
    <mergeCell ref="G22:H22"/>
    <mergeCell ref="C23:D23"/>
    <mergeCell ref="G23:H23"/>
    <mergeCell ref="C24:D24"/>
    <mergeCell ref="A27:A28"/>
    <mergeCell ref="C27:C28"/>
    <mergeCell ref="E27:E28"/>
    <mergeCell ref="G27:G28"/>
    <mergeCell ref="G24:H24"/>
    <mergeCell ref="C25:D25"/>
    <mergeCell ref="G25:H25"/>
    <mergeCell ref="C26:D26"/>
    <mergeCell ref="G26:H26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F19" sqref="F19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368" t="s">
        <v>30</v>
      </c>
      <c r="B3" s="368"/>
      <c r="C3" s="368"/>
      <c r="D3" s="368"/>
      <c r="E3" s="368"/>
      <c r="F3" s="368"/>
      <c r="G3" s="368"/>
      <c r="H3" s="368"/>
    </row>
    <row r="4" spans="1:11" x14ac:dyDescent="0.2">
      <c r="A4" s="344" t="s">
        <v>280</v>
      </c>
      <c r="B4" s="344"/>
      <c r="C4" s="344"/>
      <c r="D4" s="344"/>
      <c r="E4" s="344"/>
      <c r="F4" s="344"/>
      <c r="G4" s="344"/>
      <c r="H4" s="344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80"/>
      <c r="F6" s="80"/>
      <c r="G6" s="80"/>
      <c r="H6" s="80"/>
      <c r="I6" s="6"/>
      <c r="J6" s="6"/>
      <c r="K6" s="6"/>
    </row>
    <row r="7" spans="1:11" ht="13.5" thickBot="1" x14ac:dyDescent="0.25">
      <c r="A7" s="359"/>
      <c r="B7" s="360"/>
      <c r="C7" s="361"/>
      <c r="D7" s="110" t="s">
        <v>276</v>
      </c>
      <c r="E7" s="97">
        <v>40543</v>
      </c>
      <c r="F7" s="97">
        <v>40451</v>
      </c>
      <c r="G7" s="97">
        <v>40359</v>
      </c>
      <c r="H7" s="97">
        <v>40268</v>
      </c>
      <c r="I7" s="7"/>
      <c r="J7" s="7"/>
      <c r="K7" s="7"/>
    </row>
    <row r="8" spans="1:11" x14ac:dyDescent="0.2">
      <c r="A8" s="365" t="s">
        <v>30</v>
      </c>
      <c r="B8" s="366"/>
      <c r="C8" s="367"/>
      <c r="D8" s="88">
        <v>1</v>
      </c>
      <c r="E8" s="163">
        <v>1814925.96</v>
      </c>
      <c r="F8" s="163">
        <v>1612763.18</v>
      </c>
      <c r="G8" s="163">
        <v>1418738.98857</v>
      </c>
      <c r="H8" s="163">
        <v>1209262.7091999999</v>
      </c>
      <c r="I8" s="7"/>
      <c r="J8" s="7"/>
      <c r="K8" s="7"/>
    </row>
    <row r="9" spans="1:11" x14ac:dyDescent="0.2">
      <c r="A9" s="87" t="s">
        <v>47</v>
      </c>
      <c r="B9" s="8"/>
      <c r="C9" s="9"/>
      <c r="D9" s="89">
        <v>2</v>
      </c>
      <c r="E9" s="164"/>
      <c r="F9" s="164"/>
      <c r="G9" s="164"/>
      <c r="H9" s="164"/>
      <c r="I9" s="7"/>
      <c r="J9" s="7"/>
      <c r="K9" s="7"/>
    </row>
    <row r="10" spans="1:11" ht="13.5" thickBot="1" x14ac:dyDescent="0.25">
      <c r="A10" s="362" t="s">
        <v>271</v>
      </c>
      <c r="B10" s="363"/>
      <c r="C10" s="364"/>
      <c r="D10" s="90">
        <v>3</v>
      </c>
      <c r="E10" s="165">
        <v>0</v>
      </c>
      <c r="F10" s="165">
        <v>0</v>
      </c>
      <c r="G10" s="165">
        <v>0</v>
      </c>
      <c r="H10" s="165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/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43" t="s">
        <v>355</v>
      </c>
      <c r="B3" s="343"/>
      <c r="C3" s="343"/>
      <c r="D3" s="343"/>
      <c r="E3" s="343"/>
      <c r="F3" s="343"/>
    </row>
    <row r="4" spans="1:6" x14ac:dyDescent="0.2">
      <c r="A4" s="344" t="s">
        <v>280</v>
      </c>
      <c r="B4" s="344"/>
      <c r="C4" s="344"/>
      <c r="D4" s="344"/>
      <c r="E4" s="344"/>
      <c r="F4" s="344"/>
    </row>
    <row r="5" spans="1:6" x14ac:dyDescent="0.2">
      <c r="A5" s="74"/>
      <c r="B5" s="74"/>
      <c r="C5" s="74"/>
      <c r="D5" s="74"/>
      <c r="E5" s="74"/>
      <c r="F5" s="74"/>
    </row>
    <row r="6" spans="1:6" ht="13.5" thickBot="1" x14ac:dyDescent="0.25">
      <c r="A6" s="74"/>
      <c r="B6" s="74"/>
      <c r="C6" s="80"/>
      <c r="D6" s="80"/>
      <c r="E6" s="80"/>
      <c r="F6" s="80"/>
    </row>
    <row r="7" spans="1:6" ht="26.25" thickBot="1" x14ac:dyDescent="0.25">
      <c r="A7" s="83"/>
      <c r="B7" s="111" t="s">
        <v>276</v>
      </c>
      <c r="C7" s="97">
        <v>40543</v>
      </c>
      <c r="D7" s="97">
        <v>40451</v>
      </c>
      <c r="E7" s="97">
        <v>40359</v>
      </c>
      <c r="F7" s="97">
        <v>40268</v>
      </c>
    </row>
    <row r="8" spans="1:6" x14ac:dyDescent="0.2">
      <c r="A8" s="81" t="s">
        <v>48</v>
      </c>
      <c r="B8" s="84">
        <v>1</v>
      </c>
      <c r="C8" s="82">
        <v>0</v>
      </c>
      <c r="D8" s="82">
        <v>0</v>
      </c>
      <c r="E8" s="82">
        <v>0</v>
      </c>
      <c r="F8" s="82">
        <v>0</v>
      </c>
    </row>
    <row r="9" spans="1:6" x14ac:dyDescent="0.2">
      <c r="A9" s="77" t="s">
        <v>50</v>
      </c>
      <c r="B9" s="85">
        <v>2</v>
      </c>
      <c r="C9" s="76">
        <v>0</v>
      </c>
      <c r="D9" s="76">
        <v>0</v>
      </c>
      <c r="E9" s="76">
        <v>0</v>
      </c>
      <c r="F9" s="76">
        <v>0</v>
      </c>
    </row>
    <row r="10" spans="1:6" x14ac:dyDescent="0.2">
      <c r="A10" s="77" t="s">
        <v>51</v>
      </c>
      <c r="B10" s="84">
        <v>3</v>
      </c>
      <c r="C10" s="76">
        <v>0</v>
      </c>
      <c r="D10" s="76">
        <v>0</v>
      </c>
      <c r="E10" s="76">
        <v>0</v>
      </c>
      <c r="F10" s="76">
        <v>0</v>
      </c>
    </row>
    <row r="11" spans="1:6" x14ac:dyDescent="0.2">
      <c r="A11" s="75" t="s">
        <v>49</v>
      </c>
      <c r="B11" s="85">
        <v>4</v>
      </c>
      <c r="C11" s="76">
        <v>0</v>
      </c>
      <c r="D11" s="76">
        <v>0</v>
      </c>
      <c r="E11" s="76">
        <v>0</v>
      </c>
      <c r="F11" s="76">
        <v>0</v>
      </c>
    </row>
    <row r="12" spans="1:6" x14ac:dyDescent="0.2">
      <c r="A12" s="77" t="s">
        <v>50</v>
      </c>
      <c r="B12" s="84">
        <v>5</v>
      </c>
      <c r="C12" s="76">
        <v>0</v>
      </c>
      <c r="D12" s="76">
        <v>0</v>
      </c>
      <c r="E12" s="76">
        <v>0</v>
      </c>
      <c r="F12" s="76">
        <v>0</v>
      </c>
    </row>
    <row r="13" spans="1:6" x14ac:dyDescent="0.2">
      <c r="A13" s="77" t="s">
        <v>51</v>
      </c>
      <c r="B13" s="85">
        <v>6</v>
      </c>
      <c r="C13" s="76">
        <v>0</v>
      </c>
      <c r="D13" s="76">
        <v>0</v>
      </c>
      <c r="E13" s="76">
        <v>0</v>
      </c>
      <c r="F13" s="76">
        <v>0</v>
      </c>
    </row>
    <row r="14" spans="1:6" x14ac:dyDescent="0.2">
      <c r="A14" s="75" t="s">
        <v>52</v>
      </c>
      <c r="B14" s="84">
        <v>7</v>
      </c>
      <c r="C14" s="76">
        <v>0</v>
      </c>
      <c r="D14" s="76">
        <v>0</v>
      </c>
      <c r="E14" s="76">
        <v>0</v>
      </c>
      <c r="F14" s="76">
        <v>0</v>
      </c>
    </row>
    <row r="15" spans="1:6" x14ac:dyDescent="0.2">
      <c r="A15" s="77" t="s">
        <v>50</v>
      </c>
      <c r="B15" s="85">
        <v>8</v>
      </c>
      <c r="C15" s="76">
        <v>0</v>
      </c>
      <c r="D15" s="76">
        <v>0</v>
      </c>
      <c r="E15" s="76">
        <v>0</v>
      </c>
      <c r="F15" s="76">
        <v>0</v>
      </c>
    </row>
    <row r="16" spans="1:6" x14ac:dyDescent="0.2">
      <c r="A16" s="77" t="s">
        <v>51</v>
      </c>
      <c r="B16" s="84">
        <v>9</v>
      </c>
      <c r="C16" s="76">
        <v>0</v>
      </c>
      <c r="D16" s="76">
        <v>0</v>
      </c>
      <c r="E16" s="76">
        <v>0</v>
      </c>
      <c r="F16" s="76">
        <v>0</v>
      </c>
    </row>
    <row r="17" spans="1:6" x14ac:dyDescent="0.2">
      <c r="A17" s="75" t="s">
        <v>53</v>
      </c>
      <c r="B17" s="85">
        <v>10</v>
      </c>
      <c r="C17" s="76">
        <v>0</v>
      </c>
      <c r="D17" s="76">
        <v>0</v>
      </c>
      <c r="E17" s="76">
        <v>0</v>
      </c>
      <c r="F17" s="76">
        <v>0</v>
      </c>
    </row>
    <row r="18" spans="1:6" x14ac:dyDescent="0.2">
      <c r="A18" s="77" t="s">
        <v>50</v>
      </c>
      <c r="B18" s="84">
        <v>11</v>
      </c>
      <c r="C18" s="76">
        <v>0</v>
      </c>
      <c r="D18" s="76">
        <v>0</v>
      </c>
      <c r="E18" s="76">
        <v>0</v>
      </c>
      <c r="F18" s="76">
        <v>0</v>
      </c>
    </row>
    <row r="19" spans="1:6" ht="13.5" thickBot="1" x14ac:dyDescent="0.25">
      <c r="A19" s="78" t="s">
        <v>51</v>
      </c>
      <c r="B19" s="86">
        <v>12</v>
      </c>
      <c r="C19" s="79">
        <v>0</v>
      </c>
      <c r="D19" s="79">
        <v>0</v>
      </c>
      <c r="E19" s="79">
        <v>0</v>
      </c>
      <c r="F19" s="79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C22" sqref="C22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43" t="s">
        <v>284</v>
      </c>
      <c r="B3" s="343"/>
      <c r="C3" s="343"/>
      <c r="D3" s="343"/>
      <c r="E3" s="343"/>
      <c r="F3" s="343"/>
    </row>
    <row r="5" spans="1:6" s="2" customFormat="1" ht="13.5" thickBot="1" x14ac:dyDescent="0.25">
      <c r="F5" s="98"/>
    </row>
    <row r="6" spans="1:6" s="2" customFormat="1" ht="15.75" thickBot="1" x14ac:dyDescent="0.3">
      <c r="A6" s="99"/>
      <c r="B6" s="100"/>
      <c r="C6" s="160">
        <v>40543</v>
      </c>
      <c r="D6" s="160">
        <v>40451</v>
      </c>
      <c r="E6" s="160">
        <v>40359</v>
      </c>
      <c r="F6" s="160">
        <v>40268</v>
      </c>
    </row>
    <row r="7" spans="1:6" s="2" customFormat="1" x14ac:dyDescent="0.2">
      <c r="A7" s="101" t="s">
        <v>285</v>
      </c>
      <c r="B7" s="102" t="s">
        <v>286</v>
      </c>
      <c r="C7" s="106">
        <v>38.897575207468677</v>
      </c>
      <c r="D7" s="106">
        <v>40.338624376629717</v>
      </c>
      <c r="E7" s="106">
        <v>31.030950889351416</v>
      </c>
      <c r="F7" s="106">
        <v>39.717301842356939</v>
      </c>
    </row>
    <row r="8" spans="1:6" s="2" customFormat="1" x14ac:dyDescent="0.2">
      <c r="A8" s="101" t="s">
        <v>287</v>
      </c>
      <c r="B8" s="103" t="s">
        <v>288</v>
      </c>
      <c r="C8" s="107">
        <v>1.1203264581412538</v>
      </c>
      <c r="D8" s="107">
        <v>0.9640967010884216</v>
      </c>
      <c r="E8" s="107">
        <v>0.91349646148826069</v>
      </c>
      <c r="F8" s="107">
        <v>0.79195724741964668</v>
      </c>
    </row>
    <row r="9" spans="1:6" s="2" customFormat="1" x14ac:dyDescent="0.2">
      <c r="A9" s="101" t="s">
        <v>289</v>
      </c>
      <c r="B9" s="103" t="s">
        <v>290</v>
      </c>
      <c r="C9" s="107">
        <v>9.6401423831140622</v>
      </c>
      <c r="D9" s="107">
        <v>8.3201588714069548</v>
      </c>
      <c r="E9" s="107">
        <v>7.9202620420548486</v>
      </c>
      <c r="F9" s="107">
        <v>6.8408903844234032</v>
      </c>
    </row>
    <row r="10" spans="1:6" s="2" customFormat="1" x14ac:dyDescent="0.2">
      <c r="A10" s="101" t="s">
        <v>291</v>
      </c>
      <c r="B10" s="103" t="s">
        <v>292</v>
      </c>
      <c r="C10" s="108">
        <v>382302.62349903974</v>
      </c>
      <c r="D10" s="108">
        <v>381029.98187603295</v>
      </c>
      <c r="E10" s="108">
        <v>397346.82807978679</v>
      </c>
      <c r="F10" s="108">
        <v>398829.92860691942</v>
      </c>
    </row>
    <row r="11" spans="1:6" s="2" customFormat="1" x14ac:dyDescent="0.2">
      <c r="A11" s="101" t="s">
        <v>293</v>
      </c>
      <c r="B11" s="103" t="s">
        <v>294</v>
      </c>
      <c r="C11" s="108">
        <v>1461.2737764402809</v>
      </c>
      <c r="D11" s="108">
        <v>1450.9646275430357</v>
      </c>
      <c r="E11" s="108">
        <v>1516.5781219431281</v>
      </c>
      <c r="F11" s="108">
        <v>1554.5409698578198</v>
      </c>
    </row>
    <row r="12" spans="1:6" s="2" customFormat="1" ht="13.5" thickBot="1" x14ac:dyDescent="0.25">
      <c r="A12" s="104" t="s">
        <v>295</v>
      </c>
      <c r="B12" s="105" t="s">
        <v>296</v>
      </c>
      <c r="C12" s="109">
        <v>4327.3566273770502</v>
      </c>
      <c r="D12" s="109">
        <v>3742.3823671987475</v>
      </c>
      <c r="E12" s="109">
        <v>3594.0823621801137</v>
      </c>
      <c r="F12" s="109">
        <v>3099.3806111848248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A2" sqref="A2:F2"/>
    </sheetView>
  </sheetViews>
  <sheetFormatPr defaultRowHeight="12.75" x14ac:dyDescent="0.2"/>
  <cols>
    <col min="1" max="1" width="5.42578125" style="113" customWidth="1"/>
    <col min="2" max="2" width="54.5703125" style="113" customWidth="1"/>
    <col min="3" max="6" width="14.42578125" style="113" customWidth="1"/>
    <col min="7" max="8" width="11.140625" style="113" customWidth="1"/>
    <col min="9" max="16384" width="9.140625" style="113"/>
  </cols>
  <sheetData>
    <row r="1" spans="1:6" s="112" customFormat="1" x14ac:dyDescent="0.2">
      <c r="A1" s="141"/>
      <c r="D1" s="142"/>
      <c r="E1" s="142"/>
      <c r="F1" s="142" t="s">
        <v>353</v>
      </c>
    </row>
    <row r="2" spans="1:6" ht="48" customHeight="1" x14ac:dyDescent="0.25">
      <c r="A2" s="369" t="s">
        <v>354</v>
      </c>
      <c r="B2" s="369"/>
      <c r="C2" s="369"/>
      <c r="D2" s="369"/>
      <c r="E2" s="369"/>
      <c r="F2" s="369"/>
    </row>
    <row r="3" spans="1:6" ht="17.25" customHeight="1" x14ac:dyDescent="0.25">
      <c r="A3" s="148"/>
      <c r="B3" s="148"/>
      <c r="C3" s="148"/>
      <c r="D3" s="148"/>
      <c r="E3" s="148"/>
      <c r="F3" s="148"/>
    </row>
    <row r="4" spans="1:6" ht="17.25" customHeight="1" x14ac:dyDescent="0.25">
      <c r="A4" s="151" t="s">
        <v>297</v>
      </c>
      <c r="B4" s="152" t="s">
        <v>356</v>
      </c>
      <c r="C4" s="152"/>
      <c r="D4" s="148"/>
      <c r="E4" s="148"/>
      <c r="F4" s="148"/>
    </row>
    <row r="5" spans="1:6" ht="84" customHeight="1" x14ac:dyDescent="0.25">
      <c r="A5" s="148"/>
      <c r="B5" s="370" t="s">
        <v>425</v>
      </c>
      <c r="C5" s="370"/>
      <c r="D5" s="370"/>
      <c r="E5" s="370"/>
      <c r="F5" s="370"/>
    </row>
    <row r="6" spans="1:6" ht="13.5" customHeight="1" thickBot="1" x14ac:dyDescent="0.25">
      <c r="B6" s="150"/>
      <c r="C6" s="150"/>
    </row>
    <row r="7" spans="1:6" ht="13.5" customHeight="1" thickBot="1" x14ac:dyDescent="0.25">
      <c r="A7" s="114"/>
      <c r="B7" s="157" t="s">
        <v>357</v>
      </c>
      <c r="C7" s="161">
        <v>40543</v>
      </c>
      <c r="D7" s="161">
        <v>40451</v>
      </c>
      <c r="E7" s="161">
        <v>40359</v>
      </c>
      <c r="F7" s="161">
        <v>40268</v>
      </c>
    </row>
    <row r="8" spans="1:6" x14ac:dyDescent="0.2">
      <c r="A8" s="115" t="s">
        <v>285</v>
      </c>
      <c r="B8" s="116" t="s">
        <v>298</v>
      </c>
      <c r="C8" s="143">
        <v>19188258.460979998</v>
      </c>
      <c r="D8" s="143">
        <v>19189323.748670001</v>
      </c>
      <c r="E8" s="143">
        <v>19190247.885990001</v>
      </c>
      <c r="F8" s="143">
        <v>19119893.22287</v>
      </c>
    </row>
    <row r="9" spans="1:6" x14ac:dyDescent="0.2">
      <c r="A9" s="117"/>
      <c r="B9" s="118" t="s">
        <v>299</v>
      </c>
      <c r="C9" s="144">
        <v>5076331</v>
      </c>
      <c r="D9" s="144">
        <v>5076331</v>
      </c>
      <c r="E9" s="144">
        <v>5076331</v>
      </c>
      <c r="F9" s="144">
        <v>5076331</v>
      </c>
    </row>
    <row r="10" spans="1:6" x14ac:dyDescent="0.2">
      <c r="A10" s="117"/>
      <c r="B10" s="118" t="s">
        <v>22</v>
      </c>
      <c r="C10" s="144">
        <v>0</v>
      </c>
      <c r="D10" s="144">
        <v>0</v>
      </c>
      <c r="E10" s="144">
        <v>0</v>
      </c>
      <c r="F10" s="144">
        <v>0</v>
      </c>
    </row>
    <row r="11" spans="1:6" x14ac:dyDescent="0.2">
      <c r="A11" s="117"/>
      <c r="B11" s="118" t="s">
        <v>133</v>
      </c>
      <c r="C11" s="144">
        <v>13864383.9</v>
      </c>
      <c r="D11" s="144">
        <v>13864383.9</v>
      </c>
      <c r="E11" s="144">
        <v>13864383.9</v>
      </c>
      <c r="F11" s="144">
        <v>13864383.9</v>
      </c>
    </row>
    <row r="12" spans="1:6" ht="13.5" customHeight="1" x14ac:dyDescent="0.2">
      <c r="A12" s="117"/>
      <c r="B12" s="118" t="s">
        <v>300</v>
      </c>
      <c r="C12" s="144">
        <v>296756.68435999996</v>
      </c>
      <c r="D12" s="144">
        <v>296756.68435999996</v>
      </c>
      <c r="E12" s="144">
        <v>296756.6843599999</v>
      </c>
      <c r="F12" s="144">
        <v>227235.72976000002</v>
      </c>
    </row>
    <row r="13" spans="1:6" ht="13.5" customHeight="1" x14ac:dyDescent="0.2">
      <c r="A13" s="117"/>
      <c r="B13" s="118" t="s">
        <v>301</v>
      </c>
      <c r="C13" s="144">
        <v>0</v>
      </c>
      <c r="D13" s="144">
        <v>0</v>
      </c>
      <c r="E13" s="144">
        <v>0</v>
      </c>
      <c r="F13" s="144">
        <v>0</v>
      </c>
    </row>
    <row r="14" spans="1:6" ht="13.5" customHeight="1" x14ac:dyDescent="0.2">
      <c r="A14" s="117"/>
      <c r="B14" s="118" t="s">
        <v>302</v>
      </c>
      <c r="C14" s="144">
        <v>0</v>
      </c>
      <c r="D14" s="144">
        <v>0</v>
      </c>
      <c r="E14" s="144">
        <v>0</v>
      </c>
      <c r="F14" s="144">
        <v>0</v>
      </c>
    </row>
    <row r="15" spans="1:6" ht="12.75" customHeight="1" x14ac:dyDescent="0.2">
      <c r="A15" s="117"/>
      <c r="B15" s="118" t="s">
        <v>303</v>
      </c>
      <c r="C15" s="144">
        <v>0</v>
      </c>
      <c r="D15" s="144">
        <v>0</v>
      </c>
      <c r="E15" s="144">
        <v>0</v>
      </c>
      <c r="F15" s="144">
        <v>0</v>
      </c>
    </row>
    <row r="16" spans="1:6" ht="12.75" customHeight="1" x14ac:dyDescent="0.2">
      <c r="A16" s="117"/>
      <c r="B16" s="118" t="s">
        <v>304</v>
      </c>
      <c r="C16" s="144">
        <v>0</v>
      </c>
      <c r="D16" s="144">
        <v>0</v>
      </c>
      <c r="E16" s="144">
        <v>0</v>
      </c>
      <c r="F16" s="144">
        <v>0</v>
      </c>
    </row>
    <row r="17" spans="1:17" ht="12.75" customHeight="1" x14ac:dyDescent="0.2">
      <c r="A17" s="117"/>
      <c r="B17" s="118" t="s">
        <v>305</v>
      </c>
      <c r="C17" s="144">
        <v>-49213.123380000005</v>
      </c>
      <c r="D17" s="144">
        <v>-48147.83569</v>
      </c>
      <c r="E17" s="144">
        <v>-47223.698370000006</v>
      </c>
      <c r="F17" s="144">
        <v>-48057.406889999984</v>
      </c>
    </row>
    <row r="18" spans="1:17" ht="13.5" customHeight="1" x14ac:dyDescent="0.2">
      <c r="A18" s="117" t="s">
        <v>287</v>
      </c>
      <c r="B18" s="118" t="s">
        <v>306</v>
      </c>
      <c r="C18" s="144">
        <v>274360.63592433999</v>
      </c>
      <c r="D18" s="144">
        <v>223955.83685464502</v>
      </c>
      <c r="E18" s="144">
        <v>0</v>
      </c>
      <c r="F18" s="144">
        <v>0</v>
      </c>
    </row>
    <row r="19" spans="1:17" x14ac:dyDescent="0.2">
      <c r="A19" s="117" t="s">
        <v>289</v>
      </c>
      <c r="B19" s="118" t="s">
        <v>307</v>
      </c>
      <c r="C19" s="144">
        <v>0</v>
      </c>
      <c r="D19" s="144">
        <v>0</v>
      </c>
      <c r="E19" s="144">
        <v>0</v>
      </c>
      <c r="F19" s="144">
        <v>0</v>
      </c>
    </row>
    <row r="20" spans="1:17" x14ac:dyDescent="0.2">
      <c r="A20" s="117" t="s">
        <v>291</v>
      </c>
      <c r="B20" s="118" t="s">
        <v>308</v>
      </c>
      <c r="C20" s="144">
        <v>0</v>
      </c>
      <c r="D20" s="144">
        <v>0</v>
      </c>
      <c r="E20" s="144">
        <v>-40009.445544344424</v>
      </c>
      <c r="F20" s="144">
        <v>-158548.92251206064</v>
      </c>
    </row>
    <row r="21" spans="1:17" x14ac:dyDescent="0.2">
      <c r="A21" s="119"/>
      <c r="B21" s="120" t="s">
        <v>309</v>
      </c>
      <c r="C21" s="145">
        <v>0</v>
      </c>
      <c r="D21" s="145">
        <v>0</v>
      </c>
      <c r="E21" s="145">
        <v>-40009.445544344424</v>
      </c>
      <c r="F21" s="145">
        <v>-158548.92251206064</v>
      </c>
    </row>
    <row r="22" spans="1:17" ht="12.75" customHeight="1" x14ac:dyDescent="0.2">
      <c r="A22" s="119" t="s">
        <v>293</v>
      </c>
      <c r="B22" s="120" t="s">
        <v>310</v>
      </c>
      <c r="C22" s="119"/>
      <c r="D22" s="119"/>
      <c r="E22" s="119"/>
      <c r="F22" s="119"/>
    </row>
    <row r="23" spans="1:17" ht="12.75" customHeight="1" thickBot="1" x14ac:dyDescent="0.25">
      <c r="A23" s="121"/>
      <c r="B23" s="122" t="s">
        <v>311</v>
      </c>
      <c r="C23" s="146">
        <v>19462619.096904337</v>
      </c>
      <c r="D23" s="146">
        <v>19413279.585524648</v>
      </c>
      <c r="E23" s="146">
        <v>19150238.440445658</v>
      </c>
      <c r="F23" s="146">
        <v>18961344.300357938</v>
      </c>
    </row>
    <row r="24" spans="1:17" ht="12.75" customHeight="1" x14ac:dyDescent="0.2">
      <c r="A24" s="136"/>
      <c r="B24" s="153"/>
      <c r="C24" s="154"/>
      <c r="D24" s="154"/>
      <c r="E24" s="154"/>
      <c r="F24" s="155"/>
    </row>
    <row r="25" spans="1:17" ht="12" customHeight="1" x14ac:dyDescent="0.25">
      <c r="C25" s="148"/>
      <c r="D25" s="148"/>
      <c r="E25" s="148"/>
    </row>
    <row r="26" spans="1:17" ht="17.25" customHeight="1" x14ac:dyDescent="0.25">
      <c r="A26" s="151" t="s">
        <v>312</v>
      </c>
      <c r="B26" s="152" t="s">
        <v>358</v>
      </c>
      <c r="C26" s="148"/>
      <c r="D26" s="148"/>
      <c r="E26" s="148"/>
      <c r="F26" s="148"/>
    </row>
    <row r="27" spans="1:17" ht="14.25" customHeight="1" thickBot="1" x14ac:dyDescent="0.3">
      <c r="C27" s="148"/>
      <c r="D27" s="148"/>
      <c r="E27" s="148"/>
    </row>
    <row r="28" spans="1:17" ht="13.5" thickBot="1" x14ac:dyDescent="0.25">
      <c r="A28" s="114"/>
      <c r="B28" s="156" t="s">
        <v>357</v>
      </c>
      <c r="C28" s="161">
        <v>40543</v>
      </c>
      <c r="D28" s="161">
        <v>40451</v>
      </c>
      <c r="E28" s="161">
        <v>40359</v>
      </c>
      <c r="F28" s="161">
        <v>40268</v>
      </c>
      <c r="H28" s="112"/>
    </row>
    <row r="29" spans="1:17" s="112" customFormat="1" x14ac:dyDescent="0.2">
      <c r="A29" s="123"/>
      <c r="B29" s="124" t="s">
        <v>313</v>
      </c>
      <c r="C29" s="162">
        <v>4002844.7003385127</v>
      </c>
      <c r="D29" s="162">
        <v>3850062.7893045908</v>
      </c>
      <c r="E29" s="162">
        <v>4937067.7704929123</v>
      </c>
      <c r="F29" s="162">
        <v>3819261.3134936397</v>
      </c>
    </row>
    <row r="30" spans="1:17" s="130" customFormat="1" x14ac:dyDescent="0.2">
      <c r="A30" s="125"/>
      <c r="B30" s="126" t="s">
        <v>314</v>
      </c>
      <c r="C30" s="117"/>
      <c r="D30" s="117"/>
      <c r="E30" s="117"/>
      <c r="F30" s="117"/>
      <c r="G30" s="127"/>
      <c r="H30" s="128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7" x14ac:dyDescent="0.2">
      <c r="A31" s="117" t="s">
        <v>297</v>
      </c>
      <c r="B31" s="131" t="s">
        <v>315</v>
      </c>
      <c r="C31" s="144">
        <v>3810460.7321444894</v>
      </c>
      <c r="D31" s="144">
        <v>3657678.8211105675</v>
      </c>
      <c r="E31" s="144">
        <v>4744683.8022988895</v>
      </c>
      <c r="F31" s="144">
        <v>3658275.3379032677</v>
      </c>
      <c r="G31" s="127"/>
      <c r="H31" s="132"/>
    </row>
    <row r="32" spans="1:17" x14ac:dyDescent="0.2">
      <c r="A32" s="117" t="s">
        <v>316</v>
      </c>
      <c r="B32" s="131" t="s">
        <v>317</v>
      </c>
      <c r="C32" s="144">
        <v>720</v>
      </c>
      <c r="D32" s="144">
        <v>720</v>
      </c>
      <c r="E32" s="144">
        <v>720</v>
      </c>
      <c r="F32" s="144">
        <v>720</v>
      </c>
      <c r="H32" s="112"/>
    </row>
    <row r="33" spans="1:6" x14ac:dyDescent="0.2">
      <c r="A33" s="117"/>
      <c r="B33" s="131" t="s">
        <v>318</v>
      </c>
      <c r="C33" s="144">
        <v>720</v>
      </c>
      <c r="D33" s="144">
        <v>720</v>
      </c>
      <c r="E33" s="144">
        <v>720</v>
      </c>
      <c r="F33" s="144">
        <v>720</v>
      </c>
    </row>
    <row r="34" spans="1:6" x14ac:dyDescent="0.2">
      <c r="A34" s="117" t="s">
        <v>319</v>
      </c>
      <c r="B34" s="131" t="s">
        <v>320</v>
      </c>
      <c r="C34" s="144">
        <v>3809740.7321444894</v>
      </c>
      <c r="D34" s="144">
        <v>3656958.8211105675</v>
      </c>
      <c r="E34" s="144">
        <v>4743963.8022988895</v>
      </c>
      <c r="F34" s="144">
        <v>3657555.3379032677</v>
      </c>
    </row>
    <row r="35" spans="1:6" x14ac:dyDescent="0.2">
      <c r="A35" s="117" t="s">
        <v>321</v>
      </c>
      <c r="B35" s="131" t="s">
        <v>322</v>
      </c>
      <c r="C35" s="144">
        <v>15016.133792000001</v>
      </c>
      <c r="D35" s="144">
        <v>15682.889428800001</v>
      </c>
      <c r="E35" s="144">
        <v>15471.629763200002</v>
      </c>
      <c r="F35" s="144">
        <v>14469.412736799999</v>
      </c>
    </row>
    <row r="36" spans="1:6" x14ac:dyDescent="0.2">
      <c r="A36" s="117" t="s">
        <v>323</v>
      </c>
      <c r="B36" s="131" t="s">
        <v>324</v>
      </c>
      <c r="C36" s="144">
        <v>3794724.5983524891</v>
      </c>
      <c r="D36" s="144">
        <v>3641275.9316817676</v>
      </c>
      <c r="E36" s="144">
        <v>4728492.1725356895</v>
      </c>
      <c r="F36" s="144">
        <v>3643085.9251664677</v>
      </c>
    </row>
    <row r="37" spans="1:6" x14ac:dyDescent="0.2">
      <c r="A37" s="117"/>
      <c r="B37" s="131" t="s">
        <v>325</v>
      </c>
      <c r="C37" s="144">
        <v>248159.61816474318</v>
      </c>
      <c r="D37" s="144">
        <v>252070.49278703361</v>
      </c>
      <c r="E37" s="144">
        <v>255697.63131863589</v>
      </c>
      <c r="F37" s="144">
        <v>295986.89751608891</v>
      </c>
    </row>
    <row r="38" spans="1:6" x14ac:dyDescent="0.2">
      <c r="A38" s="117"/>
      <c r="B38" s="131" t="s">
        <v>326</v>
      </c>
      <c r="C38" s="144">
        <v>3058989.6077137804</v>
      </c>
      <c r="D38" s="144">
        <v>2861511.4724408025</v>
      </c>
      <c r="E38" s="144">
        <v>3814452.8596495511</v>
      </c>
      <c r="F38" s="144">
        <v>2670056.2267295746</v>
      </c>
    </row>
    <row r="39" spans="1:6" x14ac:dyDescent="0.2">
      <c r="A39" s="117"/>
      <c r="B39" s="131" t="s">
        <v>327</v>
      </c>
      <c r="C39" s="144">
        <v>0</v>
      </c>
      <c r="D39" s="144">
        <v>0</v>
      </c>
      <c r="E39" s="144">
        <v>0</v>
      </c>
      <c r="F39" s="144">
        <v>0</v>
      </c>
    </row>
    <row r="40" spans="1:6" x14ac:dyDescent="0.2">
      <c r="A40" s="117"/>
      <c r="B40" s="131" t="s">
        <v>328</v>
      </c>
      <c r="C40" s="144">
        <v>487575.37247396563</v>
      </c>
      <c r="D40" s="144">
        <v>527693.96645393118</v>
      </c>
      <c r="E40" s="144">
        <v>658341.68156750244</v>
      </c>
      <c r="F40" s="144">
        <v>677042.80092080403</v>
      </c>
    </row>
    <row r="41" spans="1:6" x14ac:dyDescent="0.2">
      <c r="A41" s="117" t="s">
        <v>329</v>
      </c>
      <c r="B41" s="131" t="s">
        <v>330</v>
      </c>
      <c r="C41" s="144">
        <v>0</v>
      </c>
      <c r="D41" s="144">
        <v>0</v>
      </c>
      <c r="E41" s="144">
        <v>0</v>
      </c>
      <c r="F41" s="144">
        <v>0</v>
      </c>
    </row>
    <row r="42" spans="1:6" x14ac:dyDescent="0.2">
      <c r="A42" s="117" t="s">
        <v>331</v>
      </c>
      <c r="B42" s="131" t="s">
        <v>332</v>
      </c>
      <c r="C42" s="144">
        <v>0</v>
      </c>
      <c r="D42" s="144">
        <v>0</v>
      </c>
      <c r="E42" s="144">
        <v>0</v>
      </c>
      <c r="F42" s="144">
        <v>0</v>
      </c>
    </row>
    <row r="43" spans="1:6" x14ac:dyDescent="0.2">
      <c r="A43" s="117" t="s">
        <v>312</v>
      </c>
      <c r="B43" s="131" t="s">
        <v>333</v>
      </c>
      <c r="C43" s="144">
        <v>192383.96819402301</v>
      </c>
      <c r="D43" s="144">
        <v>192383.96819402301</v>
      </c>
      <c r="E43" s="144">
        <v>192383.96819402277</v>
      </c>
      <c r="F43" s="144">
        <v>160985.97559037141</v>
      </c>
    </row>
    <row r="44" spans="1:6" ht="13.5" thickBot="1" x14ac:dyDescent="0.25">
      <c r="A44" s="133" t="s">
        <v>283</v>
      </c>
      <c r="B44" s="134" t="s">
        <v>334</v>
      </c>
      <c r="C44" s="147">
        <v>0</v>
      </c>
      <c r="D44" s="147">
        <v>0</v>
      </c>
      <c r="E44" s="147">
        <v>0</v>
      </c>
      <c r="F44" s="147">
        <v>0</v>
      </c>
    </row>
    <row r="45" spans="1:6" x14ac:dyDescent="0.2">
      <c r="A45" s="166"/>
      <c r="B45" s="153"/>
      <c r="C45" s="153"/>
      <c r="D45" s="154"/>
      <c r="E45" s="154"/>
      <c r="F45" s="155"/>
    </row>
    <row r="46" spans="1:6" x14ac:dyDescent="0.2">
      <c r="A46" s="166"/>
      <c r="B46" s="153"/>
      <c r="C46" s="153"/>
      <c r="D46" s="154"/>
      <c r="E46" s="154"/>
      <c r="F46" s="155"/>
    </row>
    <row r="47" spans="1:6" ht="17.25" customHeight="1" x14ac:dyDescent="0.25">
      <c r="A47" s="151" t="s">
        <v>283</v>
      </c>
      <c r="B47" s="152" t="s">
        <v>359</v>
      </c>
      <c r="C47" s="152"/>
      <c r="D47" s="148"/>
      <c r="E47" s="148"/>
      <c r="F47" s="148"/>
    </row>
    <row r="48" spans="1:6" ht="17.25" customHeight="1" x14ac:dyDescent="0.25">
      <c r="A48" s="151"/>
      <c r="B48" s="113" t="s">
        <v>426</v>
      </c>
      <c r="D48" s="167" t="s">
        <v>360</v>
      </c>
    </row>
    <row r="49" spans="1:5" ht="17.25" customHeight="1" x14ac:dyDescent="0.25">
      <c r="A49" s="151"/>
      <c r="B49" s="113" t="s">
        <v>427</v>
      </c>
      <c r="D49" s="167"/>
    </row>
    <row r="50" spans="1:5" ht="17.25" customHeight="1" x14ac:dyDescent="0.25">
      <c r="A50" s="151"/>
      <c r="D50" s="167"/>
    </row>
    <row r="51" spans="1:5" ht="17.25" customHeight="1" x14ac:dyDescent="0.25">
      <c r="A51" s="151"/>
      <c r="B51" s="113" t="s">
        <v>428</v>
      </c>
      <c r="D51" s="167"/>
    </row>
    <row r="52" spans="1:5" ht="17.25" customHeight="1" x14ac:dyDescent="0.25">
      <c r="A52" s="151"/>
      <c r="B52" s="113" t="s">
        <v>429</v>
      </c>
      <c r="D52" s="167"/>
    </row>
    <row r="53" spans="1:5" ht="17.25" customHeight="1" x14ac:dyDescent="0.25">
      <c r="A53" s="151"/>
      <c r="B53" s="113" t="s">
        <v>430</v>
      </c>
      <c r="D53" s="167"/>
    </row>
    <row r="54" spans="1:5" ht="17.25" customHeight="1" x14ac:dyDescent="0.25">
      <c r="A54" s="151"/>
      <c r="B54" s="113" t="s">
        <v>361</v>
      </c>
      <c r="D54" s="167"/>
    </row>
    <row r="55" spans="1:5" ht="17.25" customHeight="1" x14ac:dyDescent="0.25">
      <c r="A55" s="151"/>
      <c r="B55" s="113" t="s">
        <v>431</v>
      </c>
      <c r="D55" s="168" t="s">
        <v>363</v>
      </c>
      <c r="E55" s="167" t="s">
        <v>362</v>
      </c>
    </row>
    <row r="56" spans="1:5" x14ac:dyDescent="0.2">
      <c r="D56" s="135"/>
      <c r="E56" s="135"/>
    </row>
    <row r="57" spans="1:5" ht="14.25" customHeight="1" x14ac:dyDescent="0.25">
      <c r="D57" s="148"/>
      <c r="E57" s="148"/>
    </row>
    <row r="69" spans="2:6" x14ac:dyDescent="0.2">
      <c r="B69" s="112"/>
      <c r="C69" s="112"/>
      <c r="F69" s="112"/>
    </row>
    <row r="79" spans="2:6" x14ac:dyDescent="0.2">
      <c r="D79" s="112"/>
      <c r="E79" s="112"/>
    </row>
    <row r="80" spans="2:6" x14ac:dyDescent="0.2">
      <c r="D80" s="127"/>
      <c r="E80" s="127"/>
    </row>
    <row r="81" spans="4:5" x14ac:dyDescent="0.2">
      <c r="D81" s="127"/>
      <c r="E81" s="127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CELEK'!Print_Area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2013-02-05T11:19:30Z</dcterms:modified>
</cp:coreProperties>
</file>