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5" activeTab="9"/>
  </bookViews>
  <sheets>
    <sheet name="ORG.STRUKTURA" sheetId="1" r:id="rId1"/>
    <sheet name="KONSOL. CELEK" sheetId="2" r:id="rId2"/>
    <sheet name="ROZVAHA" sheetId="3" r:id="rId3"/>
    <sheet name="VÝSLEDOVKA" sheetId="4" r:id="rId4"/>
    <sheet name="POHL_SELHÁNÍ" sheetId="5" r:id="rId5"/>
    <sheet name="POHL_ZNEHODNOCENÍ" sheetId="6" r:id="rId6"/>
    <sheet name="POHL_RESTRUKTURALIZACE" sheetId="7" r:id="rId7"/>
    <sheet name="DERIVÁTY" sheetId="8" r:id="rId8"/>
    <sheet name="POMĚROVÉ UKAZATELE" sheetId="9" r:id="rId9"/>
    <sheet name="KAPITÁL" sheetId="10" r:id="rId10"/>
  </sheets>
  <definedNames>
    <definedName name="_xlnm.Print_Area" localSheetId="9">'KAPITÁL'!$A$1:$F$56</definedName>
  </definedNames>
  <calcPr calcMode="manual" fullCalcOnLoad="1" calcCompleted="0" calcOnSave="0"/>
</workbook>
</file>

<file path=xl/comments5.xml><?xml version="1.0" encoding="utf-8"?>
<comments xmlns="http://schemas.openxmlformats.org/spreadsheetml/2006/main">
  <authors>
    <author>krotilovam</author>
  </authors>
  <commentList>
    <comment ref="I87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64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41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18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<sst xmlns="http://schemas.openxmlformats.org/spreadsheetml/2006/main" count="690" uniqueCount="437">
  <si>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</si>
  <si>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</si>
  <si>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</si>
  <si>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</si>
  <si>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</si>
  <si>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</si>
  <si>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</si>
  <si>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</si>
  <si>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</si>
  <si>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</si>
  <si>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</si>
  <si>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</si>
  <si>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</si>
  <si>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</si>
  <si>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</si>
  <si>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</si>
  <si>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</si>
  <si>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</si>
  <si>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</si>
  <si>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</si>
  <si>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</si>
  <si>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</si>
  <si>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</si>
  <si>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</si>
  <si>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</si>
  <si>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</si>
  <si>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</si>
  <si>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</si>
  <si>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</si>
  <si>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</si>
  <si>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</si>
  <si>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</si>
  <si>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</si>
  <si>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</si>
  <si>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</si>
  <si>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</si>
  <si>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</si>
  <si>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</si>
  <si>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</si>
  <si>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</si>
  <si>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</si>
  <si>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</si>
  <si>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</si>
  <si>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</si>
  <si>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</si>
  <si>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</si>
  <si>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</si>
  <si>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</si>
  <si>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</si>
  <si>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</si>
  <si>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</si>
  <si>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</si>
  <si>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</si>
  <si>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</si>
  <si>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</si>
  <si>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</si>
  <si>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</si>
  <si>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</si>
  <si>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</si>
  <si>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</si>
  <si>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</si>
  <si>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</si>
  <si>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</si>
  <si>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</si>
  <si>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</si>
  <si>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</si>
  <si>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</si>
  <si>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</si>
  <si>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</si>
  <si>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</si>
  <si>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</si>
  <si>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</si>
  <si>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</si>
  <si>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</si>
  <si>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</si>
  <si>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</si>
  <si>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</si>
  <si>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</si>
  <si>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</si>
  <si>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</si>
  <si>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</si>
  <si>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</si>
  <si>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</si>
  <si>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</si>
  <si>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</si>
  <si>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</si>
  <si>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</si>
  <si>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</si>
  <si>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</si>
  <si>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</si>
  <si>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</si>
  <si>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</si>
  <si>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</si>
  <si>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</si>
  <si>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</si>
  <si>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</si>
  <si>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</si>
  <si>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</si>
  <si>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</si>
  <si>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</si>
  <si>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</si>
  <si>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</si>
  <si>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</si>
  <si>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</si>
  <si>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</si>
  <si>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</si>
  <si>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</si>
  <si>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</si>
  <si>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</si>
  <si>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</si>
  <si>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</si>
  <si>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</si>
  <si>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</si>
  <si>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</si>
  <si>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</si>
  <si>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</si>
  <si>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</si>
  <si>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</si>
  <si>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</si>
  <si>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</si>
  <si>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</si>
  <si>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</si>
  <si>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</si>
  <si>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</si>
  <si>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</si>
  <si>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</si>
  <si>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</si>
  <si>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</si>
  <si>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</si>
  <si>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</si>
  <si>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</si>
  <si>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</si>
  <si>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</si>
  <si>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</si>
  <si>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</si>
  <si>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</si>
  <si>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</si>
  <si>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</si>
  <si>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</si>
  <si>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</si>
  <si>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</si>
  <si>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</si>
  <si>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</si>
  <si>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</si>
  <si>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</si>
  <si>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</si>
  <si>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</si>
  <si>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</si>
  <si>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</si>
  <si>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</si>
  <si>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</si>
  <si>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</si>
  <si>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</si>
  <si>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</si>
  <si>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</si>
  <si>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</si>
  <si>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</si>
  <si>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</si>
  <si>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</si>
  <si>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</si>
  <si>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</si>
  <si>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</si>
  <si>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</si>
  <si>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</si>
  <si>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</si>
  <si>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</si>
  <si>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</si>
  <si>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</si>
  <si>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</si>
  <si>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</si>
  <si>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</si>
  <si>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</si>
  <si>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</si>
  <si>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</si>
  <si>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</si>
  <si>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</si>
  <si>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</si>
  <si>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</si>
  <si>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</si>
  <si>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</si>
  <si>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</si>
  <si>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</si>
  <si>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</si>
  <si>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</si>
  <si>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</si>
  <si>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</si>
  <si>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</si>
  <si>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</si>
  <si>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</si>
  <si>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</si>
  <si>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</si>
  <si>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</si>
  <si>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</si>
  <si>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</si>
  <si>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</si>
  <si>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</si>
  <si>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</si>
  <si>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</si>
  <si>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</si>
  <si>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</si>
  <si>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</si>
  <si>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</si>
  <si>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</si>
  <si>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</si>
  <si>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</si>
  <si>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</si>
  <si>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</si>
  <si>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</si>
  <si>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</si>
  <si>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</si>
  <si>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</si>
  <si>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</si>
  <si>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</si>
  <si>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</si>
  <si>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</si>
  <si>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</si>
  <si>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</si>
  <si>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</si>
  <si>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</si>
  <si>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</si>
  <si>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</si>
  <si>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</si>
  <si>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</si>
  <si>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</si>
  <si>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</si>
  <si>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</si>
  <si>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</si>
  <si>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</si>
  <si>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</si>
  <si>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</si>
  <si>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</si>
  <si>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</si>
  <si>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</si>
  <si>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</si>
  <si>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</si>
  <si>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</si>
  <si>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</si>
  <si>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</si>
  <si>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</si>
  <si>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</si>
  <si>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</si>
  <si>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</si>
  <si>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</si>
  <si>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</si>
  <si>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</si>
  <si>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</si>
  <si>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</si>
  <si>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</si>
  <si>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</si>
  <si>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</si>
  <si>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</si>
  <si>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</si>
  <si>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</si>
  <si>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</si>
  <si>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</si>
  <si>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</si>
  <si>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</si>
  <si>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</si>
  <si>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</si>
  <si>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</si>
  <si>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</si>
  <si>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</si>
  <si>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</si>
  <si>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</si>
  <si>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</si>
  <si>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</si>
  <si>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</si>
  <si>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</si>
  <si>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</si>
  <si>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</si>
  <si>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</si>
  <si>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</si>
  <si>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</si>
  <si>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</si>
  <si>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</si>
  <si>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</si>
  <si>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</si>
  <si>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</si>
  <si>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</si>
  <si>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</si>
  <si>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</si>
  <si>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</si>
  <si>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</si>
  <si>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</si>
  <si>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</si>
  <si>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</si>
  <si>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</si>
  <si>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</si>
  <si>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</si>
  <si>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</si>
  <si>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</si>
  <si>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</si>
  <si>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</si>
  <si>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</si>
  <si>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</si>
  <si>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</si>
  <si>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</si>
  <si>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</si>
  <si>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</si>
  <si>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</si>
  <si>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</si>
  <si>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</si>
  <si>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</si>
  <si>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</si>
  <si>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</si>
  <si>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</si>
  <si>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</si>
  <si>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</si>
  <si>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</si>
  <si>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</si>
  <si>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</si>
  <si>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</si>
  <si>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</si>
  <si>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</si>
  <si>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</si>
  <si>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</si>
  <si>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</si>
  <si>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</si>
  <si>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</si>
  <si>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</si>
  <si>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</si>
  <si>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</si>
  <si>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</si>
  <si>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</si>
  <si>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</si>
  <si>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</si>
  <si>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</si>
  <si>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</si>
  <si>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</si>
  <si>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</si>
  <si>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</si>
  <si>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</si>
  <si>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</si>
  <si>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</si>
  <si>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</si>
  <si>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 xml:space="preserve">                                      </t>
  </si>
  <si>
    <t xml:space="preserve">                                   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</si>
  <si>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</si>
  <si>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</si>
  <si>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</si>
  <si>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</si>
  <si>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</si>
  <si>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</si>
  <si>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</si>
  <si>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ČSOB penzijní fond Progres, a.s., člen skupiny ČSOB</t>
  </si>
  <si>
    <t>ČSOB penzijní fond Stabilita, a.s., člen skupiny ČSOB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</si>
  <si>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</si>
  <si>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</si>
  <si>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</si>
  <si>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</si>
  <si>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</si>
  <si>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</si>
  <si>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</si>
  <si>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</si>
  <si>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</si>
  <si>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</si>
  <si>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</si>
  <si>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</si>
  <si>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</si>
  <si>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</si>
  <si>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</si>
  <si>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</si>
  <si>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</si>
  <si>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</si>
  <si>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</si>
  <si>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</si>
  <si>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Příloha č. 1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</si>
  <si>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</si>
  <si>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</si>
  <si>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</si>
  <si>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</si>
  <si>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</si>
  <si>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68,59%</t>
  </si>
  <si>
    <t>Podíl na HP 68,59%</t>
  </si>
  <si>
    <t>ČSOB Investment Banking Services, a.s.,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</si>
  <si>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</si>
  <si>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</si>
  <si>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</si>
  <si>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</si>
  <si>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</si>
  <si>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</si>
  <si>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</si>
  <si>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</si>
  <si>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</si>
  <si>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</si>
  <si>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</si>
  <si>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</si>
  <si>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</si>
  <si>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Podíl na ZK 15,28%</t>
  </si>
  <si>
    <t>Podíl na HP 15,28%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</si>
  <si>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</si>
  <si>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</si>
  <si>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</si>
  <si>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</si>
  <si>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</si>
  <si>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</si>
  <si>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</si>
  <si>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</si>
  <si>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</si>
  <si>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</si>
  <si>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</si>
  <si>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</si>
  <si>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</si>
  <si>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 xml:space="preserve">:       </t>
    </r>
  </si>
  <si>
    <r>
      <t>Podíl na ZK</t>
    </r>
    <r>
      <rPr>
        <b/>
        <sz val="8"/>
        <rFont val="Arial"/>
        <family val="2"/>
      </rPr>
      <t xml:space="preserve"> 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</si>
  <si>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</si>
  <si>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ČSOB Pojišťovací Servis, a.s.</t>
  </si>
  <si>
    <t>Podíl na HP 40,00%</t>
  </si>
  <si>
    <r>
      <t xml:space="preserve">Podíl na ZK </t>
    </r>
    <r>
      <rPr>
        <b/>
        <sz val="8"/>
        <rFont val="Arial"/>
        <family val="2"/>
      </rPr>
      <t>nepřímý:</t>
    </r>
  </si>
  <si>
    <t>První certifikační autorita, a.s.</t>
  </si>
  <si>
    <r>
      <t>Počet organizačních jednotek</t>
    </r>
    <r>
      <rPr>
        <b/>
        <sz val="10"/>
        <rFont val="Arial CE"/>
        <family val="0"/>
      </rPr>
      <t>: ústředí + 29 poboček se sítí obchodních míst</t>
    </r>
  </si>
  <si>
    <t xml:space="preserve">Československá obchodní banka, a. s.                 </t>
  </si>
  <si>
    <t>IČ: 00001350</t>
  </si>
  <si>
    <t>nad nímž ČNB vykonává dohled na konsolidovaném základě</t>
  </si>
  <si>
    <t xml:space="preserve"> Podíl na HP 94,91%</t>
  </si>
  <si>
    <t xml:space="preserve"> Podíl na ZK 100%</t>
  </si>
  <si>
    <t xml:space="preserve"> Podíl na HP 100%</t>
  </si>
  <si>
    <t>Podíl na ZK 11,57%</t>
  </si>
  <si>
    <t>člen skupiny ČSOB</t>
  </si>
  <si>
    <t>Motokov International, a.s. v likvidaci</t>
  </si>
  <si>
    <t>ČSOB Pojišťovna, a.s., člen holdingu ČSOB</t>
  </si>
  <si>
    <t>servis, a.s.</t>
  </si>
  <si>
    <t>Podíl na ZK 35,83%</t>
  </si>
  <si>
    <t>Tee Square Limited, Ltd.</t>
  </si>
  <si>
    <r>
      <t xml:space="preserve">Součástí této zprávy jsou auditované roční účetní závěrky za rok 2009, které zahrnují i </t>
    </r>
    <r>
      <rPr>
        <b/>
        <sz val="10"/>
        <rFont val="Arial"/>
        <family val="2"/>
      </rPr>
      <t>informace o řízení rizik</t>
    </r>
    <r>
      <rPr>
        <sz val="10"/>
        <rFont val="Arial"/>
        <family val="2"/>
      </rPr>
      <t>.</t>
    </r>
  </si>
  <si>
    <r>
      <t xml:space="preserve">KBC uveřejnila v dubnu 2010 na svých internetových stránkách* Výroční zprávu za rok 2009 / </t>
    </r>
    <r>
      <rPr>
        <b/>
        <sz val="10"/>
        <rFont val="Arial"/>
        <family val="2"/>
      </rPr>
      <t>KBC Annual</t>
    </r>
  </si>
  <si>
    <t>k 31.12.2009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</si>
  <si>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</rPr>
      <t>Risk Report 2009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</si>
  <si>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Report 2009</t>
    </r>
    <r>
      <rPr>
        <sz val="10"/>
        <rFont val="Arial"/>
        <family val="2"/>
      </rPr>
      <t>, v níž jsou uvedeny informace o obezřetném podnikání na konsolidovaném základě KBC Group</t>
    </r>
  </si>
  <si>
    <r>
      <t xml:space="preserve">SCHÉMA KONSOLIDAČNÍHO CELKU ČSOB K 31.3.2010                    </t>
    </r>
    <r>
      <rPr>
        <strike/>
        <sz val="11"/>
        <color indexed="18"/>
        <rFont val="Arial CE"/>
        <family val="2"/>
      </rPr>
      <t xml:space="preserve"> </t>
    </r>
  </si>
  <si>
    <t>Podíl na ZK 59,76%</t>
  </si>
  <si>
    <t>Podíl na HP 95,59%</t>
  </si>
  <si>
    <t>Podíl na ZK 4,41%</t>
  </si>
  <si>
    <t>Podíl na HP 4,41%</t>
  </si>
  <si>
    <t>K 31.3.2010 činil základní kapitál Hypoteční banky 5 076 328 000 Kč a byl rozdělen do 10 152 656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</si>
  <si>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r>
      <rPr>
        <b/>
        <sz val="10"/>
        <rFont val="Arial"/>
        <family val="2"/>
      </rPr>
      <t>Výroční zpráva Hypoteční banky za rok 2009</t>
    </r>
    <r>
      <rPr>
        <sz val="10"/>
        <rFont val="Arial"/>
        <family val="2"/>
      </rPr>
      <t xml:space="preserve"> JE uveřejněna na </t>
    </r>
  </si>
  <si>
    <r>
      <t>Počet zaměstnanců</t>
    </r>
    <r>
      <rPr>
        <b/>
        <sz val="10"/>
        <rFont val="Arial CE"/>
        <family val="0"/>
      </rPr>
      <t xml:space="preserve"> - přepočtený stav za období leden až březen 2010:  </t>
    </r>
    <r>
      <rPr>
        <b/>
        <u val="single"/>
        <sz val="10"/>
        <rFont val="Arial CE"/>
        <family val="0"/>
      </rPr>
      <t>425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</si>
</sst>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_ ;[Red]\-#,##0\ "/>
    <numFmt numFmtId="166" formatCode="[$-405]d\.\ mmmm\ yyyy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000"/>
    <numFmt numFmtId="172" formatCode="dd/mm/yyyy"/>
    <numFmt numFmtId="173" formatCode="##########0"/>
    <numFmt numFmtId="174" formatCode="#,##0.00000"/>
    <numFmt numFmtId="175" formatCode="dd/mm/yy"/>
    <numFmt numFmtId="176" formatCode="#,##0.000000"/>
    <numFmt numFmtId="177" formatCode="0.0000"/>
    <numFmt numFmtId="178" formatCode="0.000000"/>
    <numFmt numFmtId="179" formatCode="d\.\ mmmm\ yyyy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mmmm\ yy"/>
    <numFmt numFmtId="189" formatCode="#,##0.0"/>
    <numFmt numFmtId="190" formatCode="#,##0.0,"/>
    <numFmt numFmtId="191" formatCode="0.0"/>
    <numFmt numFmtId="192" formatCode="#,##0.0_ ;[Red]\-#,##0.0\ 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4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8"/>
      <name val="Arial CE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8"/>
      <name val="Arial CE"/>
      <family val="0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trike/>
      <sz val="11"/>
      <color indexed="18"/>
      <name val="Arial CE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1" fillId="24" borderId="0" applyNumberFormat="0" applyBorder="0" applyAlignment="0" applyProtection="0"/>
    <xf numFmtId="164" fontId="3" fillId="25" borderId="8">
      <alignment/>
      <protection/>
    </xf>
    <xf numFmtId="164" fontId="3" fillId="26" borderId="8">
      <alignment wrapText="1"/>
      <protection/>
    </xf>
    <xf numFmtId="0" fontId="62" fillId="0" borderId="0" applyNumberFormat="0" applyFill="0" applyBorder="0" applyAlignment="0" applyProtection="0"/>
    <xf numFmtId="164" fontId="4" fillId="27" borderId="8">
      <alignment/>
      <protection/>
    </xf>
    <xf numFmtId="0" fontId="63" fillId="28" borderId="9" applyNumberFormat="0" applyAlignment="0" applyProtection="0"/>
    <xf numFmtId="0" fontId="64" fillId="29" borderId="9" applyNumberFormat="0" applyAlignment="0" applyProtection="0"/>
    <xf numFmtId="0" fontId="65" fillId="29" borderId="10" applyNumberFormat="0" applyAlignment="0" applyProtection="0"/>
    <xf numFmtId="0" fontId="6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64" fontId="0" fillId="0" borderId="16" xfId="61" applyFont="1" applyFill="1" applyBorder="1" applyAlignment="1">
      <alignment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61" applyFont="1" applyFill="1" applyBorder="1" applyAlignment="1">
      <alignment wrapText="1"/>
      <protection/>
    </xf>
    <xf numFmtId="14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14" fontId="5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4" xfId="61" applyFont="1" applyFill="1" applyBorder="1" applyAlignment="1">
      <alignment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61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30" xfId="61" applyFont="1" applyFill="1" applyBorder="1" applyAlignment="1">
      <alignment wrapText="1"/>
      <protection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49" applyFont="1" applyFill="1" applyBorder="1">
      <alignment/>
      <protection/>
    </xf>
    <xf numFmtId="0" fontId="0" fillId="0" borderId="17" xfId="49" applyFont="1" applyFill="1" applyBorder="1">
      <alignment/>
      <protection/>
    </xf>
    <xf numFmtId="0" fontId="0" fillId="0" borderId="18" xfId="49" applyFont="1" applyFill="1" applyBorder="1">
      <alignment/>
      <protection/>
    </xf>
    <xf numFmtId="0" fontId="0" fillId="0" borderId="15" xfId="49" applyFont="1" applyFill="1" applyBorder="1">
      <alignment/>
      <protection/>
    </xf>
    <xf numFmtId="0" fontId="0" fillId="0" borderId="20" xfId="49" applyFont="1" applyFill="1" applyBorder="1">
      <alignment/>
      <protection/>
    </xf>
    <xf numFmtId="4" fontId="0" fillId="0" borderId="0" xfId="0" applyNumberFormat="1" applyFont="1" applyAlignment="1">
      <alignment/>
    </xf>
    <xf numFmtId="0" fontId="0" fillId="0" borderId="0" xfId="49" applyFont="1" applyFill="1" applyBorder="1" applyAlignment="1">
      <alignment horizontal="center"/>
      <protection/>
    </xf>
    <xf numFmtId="0" fontId="0" fillId="0" borderId="32" xfId="49" applyFont="1" applyFill="1" applyBorder="1" applyAlignment="1">
      <alignment horizontal="center"/>
      <protection/>
    </xf>
    <xf numFmtId="0" fontId="0" fillId="0" borderId="21" xfId="49" applyFont="1" applyFill="1" applyBorder="1" applyAlignment="1">
      <alignment horizontal="center"/>
      <protection/>
    </xf>
    <xf numFmtId="0" fontId="0" fillId="0" borderId="33" xfId="49" applyFont="1" applyFill="1" applyBorder="1" applyAlignment="1">
      <alignment horizontal="center"/>
      <protection/>
    </xf>
    <xf numFmtId="0" fontId="0" fillId="0" borderId="34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6" fillId="0" borderId="35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21" xfId="49" applyFont="1" applyFill="1" applyBorder="1" applyAlignment="1">
      <alignment horizontal="center" vertical="center" wrapText="1"/>
      <protection/>
    </xf>
    <xf numFmtId="0" fontId="0" fillId="0" borderId="22" xfId="49" applyFont="1" applyFill="1" applyBorder="1" applyAlignment="1">
      <alignment horizontal="center" vertical="center" wrapText="1"/>
      <protection/>
    </xf>
    <xf numFmtId="0" fontId="0" fillId="0" borderId="36" xfId="49" applyFont="1" applyFill="1" applyBorder="1" applyAlignment="1">
      <alignment horizontal="center"/>
      <protection/>
    </xf>
    <xf numFmtId="0" fontId="6" fillId="0" borderId="37" xfId="49" applyFont="1" applyFill="1" applyBorder="1">
      <alignment/>
      <protection/>
    </xf>
    <xf numFmtId="0" fontId="8" fillId="0" borderId="37" xfId="49" applyFont="1" applyFill="1" applyBorder="1">
      <alignment/>
      <protection/>
    </xf>
    <xf numFmtId="0" fontId="6" fillId="0" borderId="20" xfId="49" applyFont="1" applyFill="1" applyBorder="1">
      <alignment/>
      <protection/>
    </xf>
    <xf numFmtId="0" fontId="0" fillId="0" borderId="3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justify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6" borderId="17" xfId="0" applyFont="1" applyFill="1" applyBorder="1" applyAlignment="1">
      <alignment vertical="center" wrapText="1"/>
    </xf>
    <xf numFmtId="165" fontId="0" fillId="36" borderId="38" xfId="0" applyNumberFormat="1" applyFont="1" applyFill="1" applyBorder="1" applyAlignment="1">
      <alignment vertical="center" wrapText="1"/>
    </xf>
    <xf numFmtId="0" fontId="0" fillId="36" borderId="17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vertical="center" wrapText="1"/>
    </xf>
    <xf numFmtId="165" fontId="0" fillId="36" borderId="39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5" fillId="36" borderId="15" xfId="0" applyFont="1" applyFill="1" applyBorder="1" applyAlignment="1">
      <alignment vertical="center" wrapText="1"/>
    </xf>
    <xf numFmtId="165" fontId="0" fillId="36" borderId="41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36" borderId="4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4" fontId="5" fillId="36" borderId="4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9" xfId="0" applyFont="1" applyBorder="1" applyAlignment="1">
      <alignment horizontal="right"/>
    </xf>
    <xf numFmtId="0" fontId="11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 wrapText="1"/>
    </xf>
    <xf numFmtId="4" fontId="0" fillId="0" borderId="53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0" fontId="5" fillId="36" borderId="54" xfId="0" applyFont="1" applyFill="1" applyBorder="1" applyAlignment="1">
      <alignment/>
    </xf>
    <xf numFmtId="14" fontId="5" fillId="36" borderId="55" xfId="0" applyNumberFormat="1" applyFont="1" applyFill="1" applyBorder="1" applyAlignment="1">
      <alignment horizontal="center" vertical="center" wrapText="1"/>
    </xf>
    <xf numFmtId="0" fontId="0" fillId="0" borderId="0" xfId="48" applyFont="1" applyFill="1">
      <alignment/>
      <protection/>
    </xf>
    <xf numFmtId="0" fontId="0" fillId="0" borderId="0" xfId="48" applyFont="1">
      <alignment/>
      <protection/>
    </xf>
    <xf numFmtId="0" fontId="5" fillId="0" borderId="49" xfId="48" applyFont="1" applyBorder="1" applyAlignment="1">
      <alignment horizontal="right"/>
      <protection/>
    </xf>
    <xf numFmtId="0" fontId="0" fillId="0" borderId="53" xfId="48" applyFont="1" applyBorder="1" applyAlignment="1">
      <alignment horizontal="right"/>
      <protection/>
    </xf>
    <xf numFmtId="0" fontId="0" fillId="0" borderId="56" xfId="48" applyFont="1" applyBorder="1">
      <alignment/>
      <protection/>
    </xf>
    <xf numFmtId="0" fontId="0" fillId="0" borderId="50" xfId="48" applyFont="1" applyBorder="1" applyAlignment="1">
      <alignment horizontal="right"/>
      <protection/>
    </xf>
    <xf numFmtId="0" fontId="0" fillId="0" borderId="45" xfId="48" applyFont="1" applyFill="1" applyBorder="1">
      <alignment/>
      <protection/>
    </xf>
    <xf numFmtId="0" fontId="0" fillId="0" borderId="57" xfId="48" applyFont="1" applyBorder="1" applyAlignment="1">
      <alignment horizontal="right"/>
      <protection/>
    </xf>
    <xf numFmtId="0" fontId="0" fillId="0" borderId="58" xfId="48" applyFont="1" applyFill="1" applyBorder="1">
      <alignment/>
      <protection/>
    </xf>
    <xf numFmtId="0" fontId="0" fillId="0" borderId="59" xfId="48" applyFont="1" applyBorder="1">
      <alignment/>
      <protection/>
    </xf>
    <xf numFmtId="0" fontId="0" fillId="0" borderId="13" xfId="48" applyFont="1" applyFill="1" applyBorder="1">
      <alignment/>
      <protection/>
    </xf>
    <xf numFmtId="0" fontId="0" fillId="0" borderId="60" xfId="48" applyFont="1" applyFill="1" applyBorder="1">
      <alignment/>
      <protection/>
    </xf>
    <xf numFmtId="0" fontId="0" fillId="0" borderId="44" xfId="48" applyFont="1" applyFill="1" applyBorder="1">
      <alignment/>
      <protection/>
    </xf>
    <xf numFmtId="0" fontId="0" fillId="0" borderId="50" xfId="48" applyFont="1" applyBorder="1">
      <alignment/>
      <protection/>
    </xf>
    <xf numFmtId="0" fontId="5" fillId="0" borderId="11" xfId="48" applyFont="1" applyFill="1" applyBorder="1">
      <alignment/>
      <protection/>
    </xf>
    <xf numFmtId="0" fontId="5" fillId="0" borderId="0" xfId="48" applyFont="1" applyBorder="1">
      <alignment/>
      <protection/>
    </xf>
    <xf numFmtId="3" fontId="5" fillId="0" borderId="0" xfId="48" applyNumberFormat="1" applyFont="1" applyFill="1" applyBorder="1">
      <alignment/>
      <protection/>
    </xf>
    <xf numFmtId="0" fontId="0" fillId="36" borderId="0" xfId="50" applyFont="1" applyFill="1">
      <alignment/>
      <protection/>
    </xf>
    <xf numFmtId="0" fontId="0" fillId="0" borderId="0" xfId="50" applyFont="1">
      <alignment/>
      <protection/>
    </xf>
    <xf numFmtId="0" fontId="0" fillId="0" borderId="11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0" fillId="0" borderId="52" xfId="48" applyFont="1" applyBorder="1" applyAlignment="1">
      <alignment horizontal="right"/>
      <protection/>
    </xf>
    <xf numFmtId="0" fontId="0" fillId="0" borderId="61" xfId="48" applyFont="1" applyFill="1" applyBorder="1">
      <alignment/>
      <protection/>
    </xf>
    <xf numFmtId="0" fontId="5" fillId="0" borderId="0" xfId="48" applyFont="1" applyAlignment="1">
      <alignment horizontal="right"/>
      <protection/>
    </xf>
    <xf numFmtId="0" fontId="0" fillId="0" borderId="0" xfId="48" applyFont="1" applyBorder="1">
      <alignment/>
      <protection/>
    </xf>
    <xf numFmtId="0" fontId="12" fillId="0" borderId="0" xfId="48" applyFo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48" applyFont="1" applyFill="1" applyBorder="1">
      <alignment/>
      <protection/>
    </xf>
    <xf numFmtId="3" fontId="0" fillId="0" borderId="0" xfId="48" applyNumberFormat="1" applyFont="1" applyAlignment="1">
      <alignment horizontal="right"/>
      <protection/>
    </xf>
    <xf numFmtId="3" fontId="0" fillId="0" borderId="51" xfId="48" applyNumberFormat="1" applyFont="1" applyBorder="1" applyAlignment="1">
      <alignment horizontal="right"/>
      <protection/>
    </xf>
    <xf numFmtId="3" fontId="0" fillId="0" borderId="50" xfId="48" applyNumberFormat="1" applyFont="1" applyBorder="1" applyAlignment="1">
      <alignment horizontal="right"/>
      <protection/>
    </xf>
    <xf numFmtId="3" fontId="0" fillId="0" borderId="57" xfId="48" applyNumberFormat="1" applyFont="1" applyBorder="1" applyAlignment="1">
      <alignment horizontal="right"/>
      <protection/>
    </xf>
    <xf numFmtId="3" fontId="0" fillId="0" borderId="59" xfId="48" applyNumberFormat="1" applyFont="1" applyBorder="1" applyAlignment="1">
      <alignment horizontal="right"/>
      <protection/>
    </xf>
    <xf numFmtId="3" fontId="0" fillId="0" borderId="52" xfId="48" applyNumberFormat="1" applyFont="1" applyBorder="1" applyAlignment="1">
      <alignment horizontal="right"/>
      <protection/>
    </xf>
    <xf numFmtId="0" fontId="7" fillId="0" borderId="0" xfId="0" applyFont="1" applyAlignment="1">
      <alignment horizontal="center" wrapText="1"/>
    </xf>
    <xf numFmtId="0" fontId="16" fillId="0" borderId="0" xfId="48" applyFont="1">
      <alignment/>
      <protection/>
    </xf>
    <xf numFmtId="0" fontId="17" fillId="0" borderId="0" xfId="48" applyFont="1">
      <alignment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0" fillId="0" borderId="0" xfId="48" applyFont="1" applyFill="1" applyBorder="1">
      <alignment/>
      <protection/>
    </xf>
    <xf numFmtId="3" fontId="0" fillId="0" borderId="0" xfId="48" applyNumberFormat="1" applyFont="1" applyBorder="1" applyAlignment="1">
      <alignment horizontal="right"/>
      <protection/>
    </xf>
    <xf numFmtId="3" fontId="0" fillId="0" borderId="0" xfId="48" applyNumberFormat="1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62" xfId="48" applyFont="1" applyBorder="1">
      <alignment/>
      <protection/>
    </xf>
    <xf numFmtId="164" fontId="0" fillId="0" borderId="8" xfId="58" applyFont="1" applyFill="1" applyBorder="1" applyAlignment="1">
      <alignment horizontal="center" vertical="center" wrapText="1"/>
      <protection/>
    </xf>
    <xf numFmtId="164" fontId="0" fillId="0" borderId="63" xfId="58" applyFont="1" applyFill="1" applyBorder="1" applyAlignment="1">
      <alignment horizontal="center" vertical="center" wrapText="1"/>
      <protection/>
    </xf>
    <xf numFmtId="14" fontId="5" fillId="0" borderId="49" xfId="0" applyNumberFormat="1" applyFont="1" applyFill="1" applyBorder="1" applyAlignment="1">
      <alignment horizontal="right"/>
    </xf>
    <xf numFmtId="14" fontId="5" fillId="0" borderId="49" xfId="48" applyNumberFormat="1" applyFont="1" applyFill="1" applyBorder="1" applyAlignment="1">
      <alignment horizontal="right"/>
      <protection/>
    </xf>
    <xf numFmtId="3" fontId="0" fillId="0" borderId="53" xfId="48" applyNumberFormat="1" applyFont="1" applyBorder="1" applyAlignment="1">
      <alignment horizontal="right"/>
      <protection/>
    </xf>
    <xf numFmtId="3" fontId="0" fillId="0" borderId="64" xfId="0" applyNumberFormat="1" applyFont="1" applyFill="1" applyBorder="1" applyAlignment="1">
      <alignment horizontal="right" vertical="top" wrapText="1"/>
    </xf>
    <xf numFmtId="3" fontId="0" fillId="0" borderId="41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 vertical="top" wrapText="1"/>
    </xf>
    <xf numFmtId="0" fontId="0" fillId="0" borderId="0" xfId="48" applyFont="1" applyBorder="1" applyAlignment="1">
      <alignment horizontal="right"/>
      <protection/>
    </xf>
    <xf numFmtId="0" fontId="1" fillId="0" borderId="0" xfId="36" applyAlignment="1" applyProtection="1">
      <alignment/>
      <protection/>
    </xf>
    <xf numFmtId="0" fontId="0" fillId="0" borderId="0" xfId="48" applyFont="1" applyAlignment="1">
      <alignment horizontal="right"/>
      <protection/>
    </xf>
    <xf numFmtId="164" fontId="0" fillId="0" borderId="65" xfId="61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/>
    </xf>
    <xf numFmtId="0" fontId="3" fillId="37" borderId="66" xfId="0" applyFont="1" applyFill="1" applyBorder="1" applyAlignment="1">
      <alignment/>
    </xf>
    <xf numFmtId="0" fontId="3" fillId="0" borderId="0" xfId="0" applyFont="1" applyAlignment="1">
      <alignment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22" fillId="0" borderId="0" xfId="0" applyFont="1" applyAlignment="1">
      <alignment/>
    </xf>
    <xf numFmtId="0" fontId="19" fillId="37" borderId="66" xfId="0" applyFont="1" applyFill="1" applyBorder="1" applyAlignment="1">
      <alignment horizontal="left" vertical="center" wrapText="1"/>
    </xf>
    <xf numFmtId="0" fontId="19" fillId="37" borderId="71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/>
    </xf>
    <xf numFmtId="0" fontId="22" fillId="0" borderId="0" xfId="0" applyFont="1" applyFill="1" applyAlignment="1">
      <alignment/>
    </xf>
    <xf numFmtId="0" fontId="3" fillId="0" borderId="70" xfId="0" applyFont="1" applyFill="1" applyBorder="1" applyAlignment="1">
      <alignment/>
    </xf>
    <xf numFmtId="0" fontId="19" fillId="0" borderId="67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3" fillId="37" borderId="66" xfId="0" applyFont="1" applyFill="1" applyBorder="1" applyAlignment="1">
      <alignment/>
    </xf>
    <xf numFmtId="0" fontId="19" fillId="0" borderId="67" xfId="0" applyFont="1" applyBorder="1" applyAlignment="1">
      <alignment vertical="center" wrapText="1"/>
    </xf>
    <xf numFmtId="0" fontId="19" fillId="0" borderId="68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/>
    </xf>
    <xf numFmtId="0" fontId="3" fillId="36" borderId="69" xfId="0" applyFont="1" applyFill="1" applyBorder="1" applyAlignment="1">
      <alignment/>
    </xf>
    <xf numFmtId="0" fontId="19" fillId="36" borderId="68" xfId="0" applyFont="1" applyFill="1" applyBorder="1" applyAlignment="1">
      <alignment horizontal="left" vertical="center" wrapText="1"/>
    </xf>
    <xf numFmtId="0" fontId="19" fillId="36" borderId="67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37" borderId="66" xfId="0" applyFont="1" applyFill="1" applyBorder="1" applyAlignment="1">
      <alignment/>
    </xf>
    <xf numFmtId="0" fontId="3" fillId="37" borderId="72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9" fillId="0" borderId="69" xfId="0" applyFont="1" applyFill="1" applyBorder="1" applyAlignment="1">
      <alignment/>
    </xf>
    <xf numFmtId="0" fontId="19" fillId="0" borderId="68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4" fillId="0" borderId="74" xfId="61" applyNumberFormat="1" applyFont="1" applyFill="1" applyBorder="1" applyAlignment="1">
      <alignment wrapText="1"/>
      <protection/>
    </xf>
    <xf numFmtId="164" fontId="3" fillId="0" borderId="74" xfId="61" applyFont="1" applyFill="1" applyBorder="1" applyAlignment="1">
      <alignment wrapText="1"/>
      <protection/>
    </xf>
    <xf numFmtId="164" fontId="3" fillId="0" borderId="75" xfId="61" applyFont="1" applyFill="1" applyBorder="1" applyAlignment="1">
      <alignment wrapText="1"/>
      <protection/>
    </xf>
    <xf numFmtId="3" fontId="3" fillId="0" borderId="74" xfId="61" applyNumberFormat="1" applyFont="1" applyFill="1" applyBorder="1" applyAlignment="1">
      <alignment wrapText="1"/>
      <protection/>
    </xf>
    <xf numFmtId="164" fontId="3" fillId="0" borderId="76" xfId="61" applyFont="1" applyFill="1" applyBorder="1" applyAlignment="1">
      <alignment wrapText="1"/>
      <protection/>
    </xf>
    <xf numFmtId="164" fontId="3" fillId="0" borderId="77" xfId="61" applyFont="1" applyFill="1" applyBorder="1" applyAlignment="1">
      <alignment wrapText="1"/>
      <protection/>
    </xf>
    <xf numFmtId="3" fontId="3" fillId="0" borderId="78" xfId="61" applyNumberFormat="1" applyFont="1" applyFill="1" applyBorder="1" applyAlignment="1">
      <alignment wrapText="1"/>
      <protection/>
    </xf>
    <xf numFmtId="164" fontId="3" fillId="0" borderId="79" xfId="61" applyFont="1" applyFill="1" applyBorder="1" applyAlignment="1">
      <alignment wrapText="1"/>
      <protection/>
    </xf>
    <xf numFmtId="164" fontId="3" fillId="0" borderId="80" xfId="61" applyFont="1" applyFill="1" applyBorder="1" applyAlignment="1">
      <alignment wrapText="1"/>
      <protection/>
    </xf>
    <xf numFmtId="3" fontId="3" fillId="0" borderId="8" xfId="58" applyNumberFormat="1" applyFont="1" applyFill="1" applyBorder="1" applyAlignment="1">
      <alignment wrapText="1"/>
      <protection/>
    </xf>
    <xf numFmtId="164" fontId="3" fillId="0" borderId="8" xfId="58" applyFont="1" applyFill="1" applyBorder="1" applyAlignment="1">
      <alignment wrapText="1"/>
      <protection/>
    </xf>
    <xf numFmtId="164" fontId="3" fillId="0" borderId="81" xfId="58" applyFont="1" applyFill="1" applyBorder="1" applyAlignment="1">
      <alignment wrapText="1"/>
      <protection/>
    </xf>
    <xf numFmtId="3" fontId="3" fillId="0" borderId="82" xfId="58" applyNumberFormat="1" applyFont="1" applyFill="1" applyBorder="1" applyAlignment="1">
      <alignment wrapText="1"/>
      <protection/>
    </xf>
    <xf numFmtId="164" fontId="3" fillId="0" borderId="82" xfId="58" applyFont="1" applyFill="1" applyBorder="1" applyAlignment="1">
      <alignment wrapText="1"/>
      <protection/>
    </xf>
    <xf numFmtId="164" fontId="3" fillId="0" borderId="83" xfId="58" applyFont="1" applyFill="1" applyBorder="1" applyAlignment="1">
      <alignment wrapText="1"/>
      <protection/>
    </xf>
    <xf numFmtId="164" fontId="3" fillId="0" borderId="78" xfId="61" applyFont="1" applyFill="1" applyBorder="1" applyAlignment="1">
      <alignment wrapText="1"/>
      <protection/>
    </xf>
    <xf numFmtId="164" fontId="3" fillId="0" borderId="84" xfId="61" applyFont="1" applyFill="1" applyBorder="1" applyAlignment="1">
      <alignment wrapText="1"/>
      <protection/>
    </xf>
    <xf numFmtId="164" fontId="3" fillId="0" borderId="8" xfId="61" applyFont="1" applyFill="1" applyBorder="1" applyAlignment="1">
      <alignment wrapText="1"/>
      <protection/>
    </xf>
    <xf numFmtId="164" fontId="3" fillId="0" borderId="85" xfId="61" applyFont="1" applyFill="1" applyBorder="1" applyAlignment="1">
      <alignment wrapText="1"/>
      <protection/>
    </xf>
    <xf numFmtId="164" fontId="3" fillId="0" borderId="8" xfId="59" applyFont="1" applyFill="1" applyBorder="1">
      <alignment wrapText="1"/>
      <protection/>
    </xf>
    <xf numFmtId="3" fontId="24" fillId="0" borderId="29" xfId="47" applyNumberFormat="1" applyFont="1" applyBorder="1">
      <alignment/>
      <protection/>
    </xf>
    <xf numFmtId="0" fontId="0" fillId="0" borderId="86" xfId="49" applyFont="1" applyFill="1" applyBorder="1">
      <alignment/>
      <protection/>
    </xf>
    <xf numFmtId="164" fontId="3" fillId="0" borderId="87" xfId="61" applyFont="1" applyFill="1" applyBorder="1" applyAlignment="1">
      <alignment wrapText="1"/>
      <protection/>
    </xf>
    <xf numFmtId="164" fontId="3" fillId="0" borderId="87" xfId="58" applyFont="1" applyFill="1" applyBorder="1" applyAlignment="1">
      <alignment wrapText="1"/>
      <protection/>
    </xf>
    <xf numFmtId="164" fontId="3" fillId="0" borderId="88" xfId="58" applyFont="1" applyFill="1" applyBorder="1" applyAlignment="1">
      <alignment wrapText="1"/>
      <protection/>
    </xf>
    <xf numFmtId="164" fontId="3" fillId="0" borderId="89" xfId="61" applyFont="1" applyFill="1" applyBorder="1" applyAlignment="1">
      <alignment wrapText="1"/>
      <protection/>
    </xf>
    <xf numFmtId="164" fontId="3" fillId="0" borderId="89" xfId="58" applyFont="1" applyFill="1" applyBorder="1" applyAlignment="1">
      <alignment wrapText="1"/>
      <protection/>
    </xf>
    <xf numFmtId="164" fontId="3" fillId="0" borderId="90" xfId="58" applyFont="1" applyFill="1" applyBorder="1" applyAlignment="1">
      <alignment wrapText="1"/>
      <protection/>
    </xf>
    <xf numFmtId="0" fontId="0" fillId="0" borderId="44" xfId="0" applyFont="1" applyBorder="1" applyAlignment="1">
      <alignment/>
    </xf>
    <xf numFmtId="0" fontId="0" fillId="0" borderId="91" xfId="49" applyFont="1" applyFill="1" applyBorder="1" applyAlignment="1">
      <alignment horizontal="center"/>
      <protection/>
    </xf>
    <xf numFmtId="0" fontId="0" fillId="0" borderId="29" xfId="49" applyFont="1" applyFill="1" applyBorder="1" applyAlignment="1">
      <alignment horizontal="center"/>
      <protection/>
    </xf>
    <xf numFmtId="0" fontId="0" fillId="0" borderId="31" xfId="49" applyFont="1" applyFill="1" applyBorder="1" applyAlignment="1">
      <alignment horizontal="center"/>
      <protection/>
    </xf>
    <xf numFmtId="164" fontId="3" fillId="0" borderId="92" xfId="61" applyFont="1" applyFill="1" applyBorder="1" applyAlignment="1">
      <alignment wrapText="1"/>
      <protection/>
    </xf>
    <xf numFmtId="164" fontId="3" fillId="0" borderId="93" xfId="58" applyFont="1" applyFill="1" applyBorder="1" applyAlignment="1">
      <alignment wrapText="1"/>
      <protection/>
    </xf>
    <xf numFmtId="164" fontId="3" fillId="0" borderId="94" xfId="58" applyFont="1" applyFill="1" applyBorder="1" applyAlignment="1">
      <alignment wrapText="1"/>
      <protection/>
    </xf>
    <xf numFmtId="164" fontId="3" fillId="0" borderId="95" xfId="61" applyFont="1" applyFill="1" applyBorder="1" applyAlignment="1">
      <alignment wrapText="1"/>
      <protection/>
    </xf>
    <xf numFmtId="3" fontId="3" fillId="0" borderId="92" xfId="61" applyNumberFormat="1" applyFont="1" applyFill="1" applyBorder="1" applyAlignment="1">
      <alignment wrapText="1"/>
      <protection/>
    </xf>
    <xf numFmtId="3" fontId="3" fillId="0" borderId="96" xfId="61" applyNumberFormat="1" applyFont="1" applyFill="1" applyBorder="1" applyAlignment="1">
      <alignment wrapText="1"/>
      <protection/>
    </xf>
    <xf numFmtId="164" fontId="3" fillId="0" borderId="97" xfId="59" applyFont="1" applyFill="1" applyBorder="1">
      <alignment wrapText="1"/>
      <protection/>
    </xf>
    <xf numFmtId="3" fontId="24" fillId="0" borderId="98" xfId="47" applyNumberFormat="1" applyFont="1" applyBorder="1">
      <alignment/>
      <protection/>
    </xf>
    <xf numFmtId="3" fontId="3" fillId="0" borderId="99" xfId="61" applyNumberFormat="1" applyFont="1" applyFill="1" applyBorder="1" applyAlignment="1">
      <alignment wrapText="1"/>
      <protection/>
    </xf>
    <xf numFmtId="3" fontId="24" fillId="0" borderId="12" xfId="47" applyNumberFormat="1" applyFont="1" applyBorder="1">
      <alignment/>
      <protection/>
    </xf>
    <xf numFmtId="3" fontId="24" fillId="0" borderId="47" xfId="47" applyNumberFormat="1" applyFont="1" applyBorder="1">
      <alignment/>
      <protection/>
    </xf>
    <xf numFmtId="3" fontId="3" fillId="0" borderId="100" xfId="61" applyNumberFormat="1" applyFont="1" applyFill="1" applyBorder="1" applyAlignment="1">
      <alignment wrapText="1"/>
      <protection/>
    </xf>
    <xf numFmtId="3" fontId="3" fillId="0" borderId="101" xfId="61" applyNumberFormat="1" applyFont="1" applyFill="1" applyBorder="1" applyAlignment="1">
      <alignment wrapText="1"/>
      <protection/>
    </xf>
    <xf numFmtId="3" fontId="24" fillId="0" borderId="69" xfId="47" applyNumberFormat="1" applyFont="1" applyBorder="1">
      <alignment/>
      <protection/>
    </xf>
    <xf numFmtId="3" fontId="3" fillId="0" borderId="28" xfId="61" applyNumberFormat="1" applyFont="1" applyFill="1" applyBorder="1" applyAlignment="1">
      <alignment wrapText="1"/>
      <protection/>
    </xf>
    <xf numFmtId="3" fontId="24" fillId="0" borderId="31" xfId="47" applyNumberFormat="1" applyFont="1" applyBorder="1">
      <alignment/>
      <protection/>
    </xf>
    <xf numFmtId="3" fontId="3" fillId="0" borderId="55" xfId="61" applyNumberFormat="1" applyFont="1" applyFill="1" applyBorder="1" applyAlignment="1">
      <alignment wrapText="1"/>
      <protection/>
    </xf>
    <xf numFmtId="3" fontId="3" fillId="0" borderId="102" xfId="61" applyNumberFormat="1" applyFont="1" applyFill="1" applyBorder="1" applyAlignment="1">
      <alignment wrapText="1"/>
      <protection/>
    </xf>
    <xf numFmtId="164" fontId="3" fillId="0" borderId="103" xfId="59" applyFont="1" applyFill="1" applyBorder="1">
      <alignment wrapText="1"/>
      <protection/>
    </xf>
    <xf numFmtId="3" fontId="24" fillId="0" borderId="63" xfId="47" applyNumberFormat="1" applyFont="1" applyBorder="1">
      <alignment/>
      <protection/>
    </xf>
    <xf numFmtId="3" fontId="3" fillId="0" borderId="104" xfId="61" applyNumberFormat="1" applyFont="1" applyFill="1" applyBorder="1" applyAlignment="1">
      <alignment wrapText="1"/>
      <protection/>
    </xf>
    <xf numFmtId="3" fontId="24" fillId="0" borderId="33" xfId="47" applyNumberFormat="1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0" fillId="0" borderId="8" xfId="58" applyNumberFormat="1" applyFont="1" applyFill="1" applyBorder="1" applyAlignment="1">
      <alignment horizontal="center" vertical="center" wrapText="1"/>
      <protection/>
    </xf>
    <xf numFmtId="3" fontId="0" fillId="0" borderId="16" xfId="58" applyNumberFormat="1" applyFont="1" applyFill="1" applyBorder="1" applyAlignment="1">
      <alignment horizontal="center" vertical="center" wrapText="1"/>
      <protection/>
    </xf>
    <xf numFmtId="3" fontId="0" fillId="0" borderId="82" xfId="58" applyNumberFormat="1" applyFont="1" applyFill="1" applyBorder="1" applyAlignment="1">
      <alignment horizontal="center" vertical="center" wrapText="1"/>
      <protection/>
    </xf>
    <xf numFmtId="3" fontId="0" fillId="0" borderId="19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4" fontId="26" fillId="0" borderId="0" xfId="0" applyNumberFormat="1" applyFont="1" applyAlignment="1">
      <alignment/>
    </xf>
    <xf numFmtId="10" fontId="3" fillId="37" borderId="71" xfId="52" applyNumberFormat="1" applyFont="1" applyFill="1" applyBorder="1" applyAlignment="1">
      <alignment/>
    </xf>
    <xf numFmtId="10" fontId="3" fillId="37" borderId="105" xfId="5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0" fontId="3" fillId="0" borderId="73" xfId="52" applyNumberFormat="1" applyFont="1" applyBorder="1" applyAlignment="1">
      <alignment/>
    </xf>
    <xf numFmtId="10" fontId="3" fillId="0" borderId="106" xfId="52" applyNumberFormat="1" applyFont="1" applyBorder="1" applyAlignment="1">
      <alignment/>
    </xf>
    <xf numFmtId="10" fontId="3" fillId="0" borderId="73" xfId="52" applyNumberFormat="1" applyFont="1" applyFill="1" applyBorder="1" applyAlignment="1">
      <alignment/>
    </xf>
    <xf numFmtId="10" fontId="3" fillId="0" borderId="106" xfId="52" applyNumberFormat="1" applyFont="1" applyFill="1" applyBorder="1" applyAlignment="1">
      <alignment/>
    </xf>
    <xf numFmtId="10" fontId="3" fillId="0" borderId="73" xfId="52" applyNumberFormat="1" applyFont="1" applyFill="1" applyBorder="1" applyAlignment="1">
      <alignment/>
    </xf>
    <xf numFmtId="10" fontId="3" fillId="0" borderId="106" xfId="52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10" fontId="3" fillId="37" borderId="71" xfId="52" applyNumberFormat="1" applyFont="1" applyFill="1" applyBorder="1" applyAlignment="1">
      <alignment/>
    </xf>
    <xf numFmtId="10" fontId="3" fillId="37" borderId="71" xfId="52" applyNumberFormat="1" applyFont="1" applyFill="1" applyBorder="1" applyAlignment="1">
      <alignment/>
    </xf>
    <xf numFmtId="10" fontId="3" fillId="36" borderId="73" xfId="52" applyNumberFormat="1" applyFont="1" applyFill="1" applyBorder="1" applyAlignment="1">
      <alignment/>
    </xf>
    <xf numFmtId="10" fontId="3" fillId="36" borderId="106" xfId="52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10" fontId="3" fillId="0" borderId="0" xfId="52" applyNumberFormat="1" applyFont="1" applyFill="1" applyBorder="1" applyAlignment="1">
      <alignment/>
    </xf>
    <xf numFmtId="10" fontId="0" fillId="0" borderId="0" xfId="52" applyNumberFormat="1" applyFont="1" applyBorder="1" applyAlignment="1">
      <alignment/>
    </xf>
    <xf numFmtId="0" fontId="19" fillId="36" borderId="67" xfId="0" applyFont="1" applyFill="1" applyBorder="1" applyAlignment="1">
      <alignment horizontal="left" vertical="center" wrapText="1"/>
    </xf>
    <xf numFmtId="0" fontId="19" fillId="36" borderId="68" xfId="0" applyFont="1" applyFill="1" applyBorder="1" applyAlignment="1">
      <alignment horizontal="left" vertical="center" wrapText="1"/>
    </xf>
    <xf numFmtId="0" fontId="19" fillId="37" borderId="107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37" borderId="107" xfId="0" applyFont="1" applyFill="1" applyBorder="1" applyAlignment="1">
      <alignment horizontal="center" vertical="center"/>
    </xf>
    <xf numFmtId="0" fontId="19" fillId="37" borderId="109" xfId="0" applyFont="1" applyFill="1" applyBorder="1" applyAlignment="1">
      <alignment horizontal="center" vertical="center"/>
    </xf>
    <xf numFmtId="0" fontId="19" fillId="37" borderId="108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67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19" fillId="37" borderId="107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 wrapText="1"/>
    </xf>
    <xf numFmtId="0" fontId="23" fillId="37" borderId="111" xfId="0" applyFont="1" applyFill="1" applyBorder="1" applyAlignment="1">
      <alignment horizontal="center" vertical="center" textRotation="90"/>
    </xf>
    <xf numFmtId="0" fontId="14" fillId="0" borderId="112" xfId="0" applyFont="1" applyBorder="1" applyAlignment="1">
      <alignment/>
    </xf>
    <xf numFmtId="0" fontId="14" fillId="0" borderId="113" xfId="0" applyFont="1" applyBorder="1" applyAlignment="1">
      <alignment/>
    </xf>
    <xf numFmtId="0" fontId="19" fillId="0" borderId="67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37" borderId="107" xfId="0" applyFont="1" applyFill="1" applyBorder="1" applyAlignment="1">
      <alignment horizontal="left" vertical="top" wrapText="1"/>
    </xf>
    <xf numFmtId="0" fontId="19" fillId="37" borderId="108" xfId="0" applyFont="1" applyFill="1" applyBorder="1" applyAlignment="1">
      <alignment horizontal="left" vertical="top" wrapText="1"/>
    </xf>
    <xf numFmtId="0" fontId="0" fillId="0" borderId="108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14" xfId="0" applyFont="1" applyBorder="1" applyAlignment="1">
      <alignment vertical="top" wrapText="1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23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1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17" xfId="0" applyFont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118" xfId="0" applyFont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0" fontId="0" fillId="0" borderId="119" xfId="0" applyFont="1" applyFill="1" applyBorder="1" applyAlignment="1">
      <alignment vertical="top" wrapText="1"/>
    </xf>
    <xf numFmtId="0" fontId="0" fillId="0" borderId="61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36" borderId="120" xfId="0" applyFont="1" applyFill="1" applyBorder="1" applyAlignment="1">
      <alignment vertical="top" wrapText="1"/>
    </xf>
    <xf numFmtId="0" fontId="0" fillId="36" borderId="121" xfId="0" applyFont="1" applyFill="1" applyBorder="1" applyAlignment="1">
      <alignment vertical="top" wrapText="1"/>
    </xf>
    <xf numFmtId="0" fontId="0" fillId="36" borderId="46" xfId="0" applyFont="1" applyFill="1" applyBorder="1" applyAlignment="1">
      <alignment vertical="top" wrapText="1"/>
    </xf>
    <xf numFmtId="0" fontId="7" fillId="36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0" fillId="0" borderId="0" xfId="0" applyNumberFormat="1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52" applyNumberFormat="1" applyFont="1" applyFill="1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ta_Maruška" xfId="47"/>
    <cellStyle name="normální_Hypotecka4Q07-prilohy" xfId="48"/>
    <cellStyle name="normální_List3" xfId="49"/>
    <cellStyle name="normální_MF_30_06_2003" xfId="50"/>
    <cellStyle name="Poznámka" xfId="51"/>
    <cellStyle name="Percent" xfId="52"/>
    <cellStyle name="procent 2" xfId="53"/>
    <cellStyle name="procent 3" xfId="54"/>
    <cellStyle name="Propojená buňka" xfId="55"/>
    <cellStyle name="Followed Hyperlink" xfId="56"/>
    <cellStyle name="Správně" xfId="57"/>
    <cellStyle name="svetly_s" xfId="58"/>
    <cellStyle name="svetly_s_edit" xfId="59"/>
    <cellStyle name="Text upozornění" xfId="60"/>
    <cellStyle name="tmavy_s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53</xdr:row>
      <xdr:rowOff>0</xdr:rowOff>
    </xdr:from>
    <xdr:to>
      <xdr:col>4</xdr:col>
      <xdr:colOff>142875</xdr:colOff>
      <xdr:row>54</xdr:row>
      <xdr:rowOff>123825</xdr:rowOff>
    </xdr:to>
    <xdr:sp>
      <xdr:nvSpPr>
        <xdr:cNvPr id="1" name="AutoShape 108"/>
        <xdr:cNvSpPr>
          <a:spLocks/>
        </xdr:cNvSpPr>
      </xdr:nvSpPr>
      <xdr:spPr>
        <a:xfrm>
          <a:off x="419100" y="8582025"/>
          <a:ext cx="2162175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ODDĚLENÍ</a:t>
          </a:r>
        </a:p>
      </xdr:txBody>
    </xdr:sp>
    <xdr:clientData/>
  </xdr:twoCellAnchor>
  <xdr:twoCellAnchor>
    <xdr:from>
      <xdr:col>14</xdr:col>
      <xdr:colOff>371475</xdr:colOff>
      <xdr:row>50</xdr:row>
      <xdr:rowOff>28575</xdr:rowOff>
    </xdr:from>
    <xdr:to>
      <xdr:col>14</xdr:col>
      <xdr:colOff>371475</xdr:colOff>
      <xdr:row>50</xdr:row>
      <xdr:rowOff>133350</xdr:rowOff>
    </xdr:to>
    <xdr:sp>
      <xdr:nvSpPr>
        <xdr:cNvPr id="2" name="_s7171"/>
        <xdr:cNvSpPr>
          <a:spLocks/>
        </xdr:cNvSpPr>
      </xdr:nvSpPr>
      <xdr:spPr>
        <a:xfrm rot="16200000">
          <a:off x="8905875" y="8124825"/>
          <a:ext cx="0" cy="104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47</xdr:row>
      <xdr:rowOff>38100</xdr:rowOff>
    </xdr:from>
    <xdr:to>
      <xdr:col>14</xdr:col>
      <xdr:colOff>371475</xdr:colOff>
      <xdr:row>48</xdr:row>
      <xdr:rowOff>28575</xdr:rowOff>
    </xdr:to>
    <xdr:sp>
      <xdr:nvSpPr>
        <xdr:cNvPr id="3" name="_s7172"/>
        <xdr:cNvSpPr>
          <a:spLocks/>
        </xdr:cNvSpPr>
      </xdr:nvSpPr>
      <xdr:spPr>
        <a:xfrm rot="16200000">
          <a:off x="8905875" y="7648575"/>
          <a:ext cx="0" cy="152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28</xdr:row>
      <xdr:rowOff>133350</xdr:rowOff>
    </xdr:from>
    <xdr:to>
      <xdr:col>4</xdr:col>
      <xdr:colOff>419100</xdr:colOff>
      <xdr:row>35</xdr:row>
      <xdr:rowOff>47625</xdr:rowOff>
    </xdr:to>
    <xdr:sp>
      <xdr:nvSpPr>
        <xdr:cNvPr id="4" name="_s7173"/>
        <xdr:cNvSpPr>
          <a:spLocks/>
        </xdr:cNvSpPr>
      </xdr:nvSpPr>
      <xdr:spPr>
        <a:xfrm rot="16200000">
          <a:off x="2857500" y="4667250"/>
          <a:ext cx="0" cy="10477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19</xdr:row>
      <xdr:rowOff>123825</xdr:rowOff>
    </xdr:from>
    <xdr:to>
      <xdr:col>13</xdr:col>
      <xdr:colOff>552450</xdr:colOff>
      <xdr:row>21</xdr:row>
      <xdr:rowOff>0</xdr:rowOff>
    </xdr:to>
    <xdr:sp>
      <xdr:nvSpPr>
        <xdr:cNvPr id="5" name="_s7174"/>
        <xdr:cNvSpPr>
          <a:spLocks/>
        </xdr:cNvSpPr>
      </xdr:nvSpPr>
      <xdr:spPr>
        <a:xfrm rot="16200000">
          <a:off x="8467725" y="3200400"/>
          <a:ext cx="9525" cy="200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7</xdr:row>
      <xdr:rowOff>142875</xdr:rowOff>
    </xdr:from>
    <xdr:to>
      <xdr:col>13</xdr:col>
      <xdr:colOff>542925</xdr:colOff>
      <xdr:row>17</xdr:row>
      <xdr:rowOff>47625</xdr:rowOff>
    </xdr:to>
    <xdr:sp>
      <xdr:nvSpPr>
        <xdr:cNvPr id="6" name="_s7175"/>
        <xdr:cNvSpPr>
          <a:spLocks/>
        </xdr:cNvSpPr>
      </xdr:nvSpPr>
      <xdr:spPr>
        <a:xfrm rot="5400000" flipH="1">
          <a:off x="7248525" y="1276350"/>
          <a:ext cx="1219200" cy="1524000"/>
        </a:xfrm>
        <a:prstGeom prst="bentConnector3">
          <a:avLst>
            <a:gd name="adj" fmla="val 7486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4</xdr:row>
      <xdr:rowOff>28575</xdr:rowOff>
    </xdr:from>
    <xdr:to>
      <xdr:col>11</xdr:col>
      <xdr:colOff>542925</xdr:colOff>
      <xdr:row>5</xdr:row>
      <xdr:rowOff>38100</xdr:rowOff>
    </xdr:to>
    <xdr:sp>
      <xdr:nvSpPr>
        <xdr:cNvPr id="7" name="_s7176"/>
        <xdr:cNvSpPr>
          <a:spLocks/>
        </xdr:cNvSpPr>
      </xdr:nvSpPr>
      <xdr:spPr>
        <a:xfrm rot="16200000">
          <a:off x="7248525" y="676275"/>
          <a:ext cx="0" cy="1714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48</xdr:row>
      <xdr:rowOff>95250</xdr:rowOff>
    </xdr:from>
    <xdr:to>
      <xdr:col>9</xdr:col>
      <xdr:colOff>38100</xdr:colOff>
      <xdr:row>49</xdr:row>
      <xdr:rowOff>57150</xdr:rowOff>
    </xdr:to>
    <xdr:sp>
      <xdr:nvSpPr>
        <xdr:cNvPr id="8" name="_s7177"/>
        <xdr:cNvSpPr>
          <a:spLocks/>
        </xdr:cNvSpPr>
      </xdr:nvSpPr>
      <xdr:spPr>
        <a:xfrm rot="16200000">
          <a:off x="5524500" y="7867650"/>
          <a:ext cx="0" cy="123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51</xdr:row>
      <xdr:rowOff>19050</xdr:rowOff>
    </xdr:from>
    <xdr:to>
      <xdr:col>9</xdr:col>
      <xdr:colOff>38100</xdr:colOff>
      <xdr:row>51</xdr:row>
      <xdr:rowOff>123825</xdr:rowOff>
    </xdr:to>
    <xdr:sp>
      <xdr:nvSpPr>
        <xdr:cNvPr id="9" name="_s7178"/>
        <xdr:cNvSpPr>
          <a:spLocks/>
        </xdr:cNvSpPr>
      </xdr:nvSpPr>
      <xdr:spPr>
        <a:xfrm rot="16200000">
          <a:off x="5524500" y="8277225"/>
          <a:ext cx="0" cy="104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142875</xdr:rowOff>
    </xdr:from>
    <xdr:to>
      <xdr:col>7</xdr:col>
      <xdr:colOff>142875</xdr:colOff>
      <xdr:row>47</xdr:row>
      <xdr:rowOff>66675</xdr:rowOff>
    </xdr:to>
    <xdr:sp>
      <xdr:nvSpPr>
        <xdr:cNvPr id="10" name="_s7179"/>
        <xdr:cNvSpPr>
          <a:spLocks/>
        </xdr:cNvSpPr>
      </xdr:nvSpPr>
      <xdr:spPr>
        <a:xfrm rot="10800000">
          <a:off x="4152900" y="1276350"/>
          <a:ext cx="257175" cy="6400800"/>
        </a:xfrm>
        <a:prstGeom prst="bentConnector2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7</xdr:row>
      <xdr:rowOff>114300</xdr:rowOff>
    </xdr:from>
    <xdr:to>
      <xdr:col>16</xdr:col>
      <xdr:colOff>371475</xdr:colOff>
      <xdr:row>44</xdr:row>
      <xdr:rowOff>142875</xdr:rowOff>
    </xdr:to>
    <xdr:sp>
      <xdr:nvSpPr>
        <xdr:cNvPr id="11" name="_s7180"/>
        <xdr:cNvSpPr>
          <a:spLocks/>
        </xdr:cNvSpPr>
      </xdr:nvSpPr>
      <xdr:spPr>
        <a:xfrm rot="16200000">
          <a:off x="8905875" y="1247775"/>
          <a:ext cx="1219200" cy="6019800"/>
        </a:xfrm>
        <a:prstGeom prst="bentConnector3">
          <a:avLst>
            <a:gd name="adj" fmla="val 189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114300</xdr:rowOff>
    </xdr:from>
    <xdr:to>
      <xdr:col>18</xdr:col>
      <xdr:colOff>523875</xdr:colOff>
      <xdr:row>50</xdr:row>
      <xdr:rowOff>104775</xdr:rowOff>
    </xdr:to>
    <xdr:sp>
      <xdr:nvSpPr>
        <xdr:cNvPr id="12" name="_s7181"/>
        <xdr:cNvSpPr>
          <a:spLocks/>
        </xdr:cNvSpPr>
      </xdr:nvSpPr>
      <xdr:spPr>
        <a:xfrm rot="5400000" flipH="1">
          <a:off x="10125075" y="1247775"/>
          <a:ext cx="1371600" cy="6953250"/>
        </a:xfrm>
        <a:prstGeom prst="bentConnector3">
          <a:avLst>
            <a:gd name="adj" fmla="val 164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123825</xdr:rowOff>
    </xdr:from>
    <xdr:to>
      <xdr:col>18</xdr:col>
      <xdr:colOff>523875</xdr:colOff>
      <xdr:row>41</xdr:row>
      <xdr:rowOff>114300</xdr:rowOff>
    </xdr:to>
    <xdr:sp>
      <xdr:nvSpPr>
        <xdr:cNvPr id="13" name="_s7182"/>
        <xdr:cNvSpPr>
          <a:spLocks/>
        </xdr:cNvSpPr>
      </xdr:nvSpPr>
      <xdr:spPr>
        <a:xfrm rot="5400000" flipH="1">
          <a:off x="10125075" y="1257300"/>
          <a:ext cx="1371600" cy="5495925"/>
        </a:xfrm>
        <a:prstGeom prst="bentConnector3">
          <a:avLst>
            <a:gd name="adj" fmla="val 207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19050</xdr:rowOff>
    </xdr:from>
    <xdr:to>
      <xdr:col>18</xdr:col>
      <xdr:colOff>361950</xdr:colOff>
      <xdr:row>34</xdr:row>
      <xdr:rowOff>133350</xdr:rowOff>
    </xdr:to>
    <xdr:sp>
      <xdr:nvSpPr>
        <xdr:cNvPr id="14" name="_s7183"/>
        <xdr:cNvSpPr>
          <a:spLocks/>
        </xdr:cNvSpPr>
      </xdr:nvSpPr>
      <xdr:spPr>
        <a:xfrm rot="16200000">
          <a:off x="11334750" y="5524500"/>
          <a:ext cx="0" cy="1143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19050</xdr:rowOff>
    </xdr:from>
    <xdr:to>
      <xdr:col>18</xdr:col>
      <xdr:colOff>361950</xdr:colOff>
      <xdr:row>37</xdr:row>
      <xdr:rowOff>57150</xdr:rowOff>
    </xdr:to>
    <xdr:sp>
      <xdr:nvSpPr>
        <xdr:cNvPr id="15" name="_s7184"/>
        <xdr:cNvSpPr>
          <a:spLocks/>
        </xdr:cNvSpPr>
      </xdr:nvSpPr>
      <xdr:spPr>
        <a:xfrm rot="16200000">
          <a:off x="11334750" y="5524500"/>
          <a:ext cx="0" cy="523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123825</xdr:rowOff>
    </xdr:from>
    <xdr:to>
      <xdr:col>18</xdr:col>
      <xdr:colOff>447675</xdr:colOff>
      <xdr:row>31</xdr:row>
      <xdr:rowOff>104775</xdr:rowOff>
    </xdr:to>
    <xdr:sp>
      <xdr:nvSpPr>
        <xdr:cNvPr id="16" name="_s7185"/>
        <xdr:cNvSpPr>
          <a:spLocks/>
        </xdr:cNvSpPr>
      </xdr:nvSpPr>
      <xdr:spPr>
        <a:xfrm rot="5400000" flipH="1">
          <a:off x="10125075" y="1257300"/>
          <a:ext cx="1295400" cy="3867150"/>
        </a:xfrm>
        <a:prstGeom prst="bentConnector3">
          <a:avLst>
            <a:gd name="adj" fmla="val 295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24</xdr:row>
      <xdr:rowOff>9525</xdr:rowOff>
    </xdr:from>
    <xdr:to>
      <xdr:col>18</xdr:col>
      <xdr:colOff>361950</xdr:colOff>
      <xdr:row>27</xdr:row>
      <xdr:rowOff>47625</xdr:rowOff>
    </xdr:to>
    <xdr:sp>
      <xdr:nvSpPr>
        <xdr:cNvPr id="17" name="_s7186"/>
        <xdr:cNvSpPr>
          <a:spLocks/>
        </xdr:cNvSpPr>
      </xdr:nvSpPr>
      <xdr:spPr>
        <a:xfrm rot="16200000">
          <a:off x="11334750" y="3895725"/>
          <a:ext cx="0" cy="523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24</xdr:row>
      <xdr:rowOff>9525</xdr:rowOff>
    </xdr:from>
    <xdr:to>
      <xdr:col>18</xdr:col>
      <xdr:colOff>361950</xdr:colOff>
      <xdr:row>24</xdr:row>
      <xdr:rowOff>133350</xdr:rowOff>
    </xdr:to>
    <xdr:sp>
      <xdr:nvSpPr>
        <xdr:cNvPr id="18" name="_s7187"/>
        <xdr:cNvSpPr>
          <a:spLocks/>
        </xdr:cNvSpPr>
      </xdr:nvSpPr>
      <xdr:spPr>
        <a:xfrm rot="16200000">
          <a:off x="11334750" y="3895725"/>
          <a:ext cx="0" cy="123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123825</xdr:rowOff>
    </xdr:from>
    <xdr:to>
      <xdr:col>18</xdr:col>
      <xdr:colOff>447675</xdr:colOff>
      <xdr:row>21</xdr:row>
      <xdr:rowOff>95250</xdr:rowOff>
    </xdr:to>
    <xdr:sp>
      <xdr:nvSpPr>
        <xdr:cNvPr id="19" name="_s7188"/>
        <xdr:cNvSpPr>
          <a:spLocks/>
        </xdr:cNvSpPr>
      </xdr:nvSpPr>
      <xdr:spPr>
        <a:xfrm rot="5400000" flipH="1">
          <a:off x="10125075" y="1257300"/>
          <a:ext cx="1295400" cy="2238375"/>
        </a:xfrm>
        <a:prstGeom prst="bentConnector3">
          <a:avLst>
            <a:gd name="adj" fmla="val 508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12</xdr:row>
      <xdr:rowOff>0</xdr:rowOff>
    </xdr:from>
    <xdr:to>
      <xdr:col>18</xdr:col>
      <xdr:colOff>295275</xdr:colOff>
      <xdr:row>15</xdr:row>
      <xdr:rowOff>38100</xdr:rowOff>
    </xdr:to>
    <xdr:sp>
      <xdr:nvSpPr>
        <xdr:cNvPr id="20" name="_s7189"/>
        <xdr:cNvSpPr>
          <a:spLocks/>
        </xdr:cNvSpPr>
      </xdr:nvSpPr>
      <xdr:spPr>
        <a:xfrm rot="16200000">
          <a:off x="11258550" y="1943100"/>
          <a:ext cx="9525" cy="523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12</xdr:row>
      <xdr:rowOff>0</xdr:rowOff>
    </xdr:from>
    <xdr:to>
      <xdr:col>18</xdr:col>
      <xdr:colOff>295275</xdr:colOff>
      <xdr:row>17</xdr:row>
      <xdr:rowOff>123825</xdr:rowOff>
    </xdr:to>
    <xdr:sp>
      <xdr:nvSpPr>
        <xdr:cNvPr id="21" name="_s7190"/>
        <xdr:cNvSpPr>
          <a:spLocks/>
        </xdr:cNvSpPr>
      </xdr:nvSpPr>
      <xdr:spPr>
        <a:xfrm rot="16200000">
          <a:off x="11258550" y="1943100"/>
          <a:ext cx="9525" cy="9334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12</xdr:row>
      <xdr:rowOff>0</xdr:rowOff>
    </xdr:from>
    <xdr:to>
      <xdr:col>18</xdr:col>
      <xdr:colOff>295275</xdr:colOff>
      <xdr:row>12</xdr:row>
      <xdr:rowOff>114300</xdr:rowOff>
    </xdr:to>
    <xdr:sp>
      <xdr:nvSpPr>
        <xdr:cNvPr id="22" name="_s7191"/>
        <xdr:cNvSpPr>
          <a:spLocks/>
        </xdr:cNvSpPr>
      </xdr:nvSpPr>
      <xdr:spPr>
        <a:xfrm rot="16200000">
          <a:off x="11258550" y="1943100"/>
          <a:ext cx="9525" cy="1143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123825</xdr:rowOff>
    </xdr:from>
    <xdr:to>
      <xdr:col>18</xdr:col>
      <xdr:colOff>381000</xdr:colOff>
      <xdr:row>9</xdr:row>
      <xdr:rowOff>85725</xdr:rowOff>
    </xdr:to>
    <xdr:sp>
      <xdr:nvSpPr>
        <xdr:cNvPr id="23" name="_s7192"/>
        <xdr:cNvSpPr>
          <a:spLocks/>
        </xdr:cNvSpPr>
      </xdr:nvSpPr>
      <xdr:spPr>
        <a:xfrm rot="5400000" flipH="1">
          <a:off x="10125075" y="1257300"/>
          <a:ext cx="1228725" cy="285750"/>
        </a:xfrm>
        <a:prstGeom prst="bentConnector3">
          <a:avLst>
            <a:gd name="adj" fmla="val 3912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33</xdr:row>
      <xdr:rowOff>9525</xdr:rowOff>
    </xdr:from>
    <xdr:to>
      <xdr:col>9</xdr:col>
      <xdr:colOff>38100</xdr:colOff>
      <xdr:row>34</xdr:row>
      <xdr:rowOff>66675</xdr:rowOff>
    </xdr:to>
    <xdr:sp>
      <xdr:nvSpPr>
        <xdr:cNvPr id="24" name="_s7193"/>
        <xdr:cNvSpPr>
          <a:spLocks/>
        </xdr:cNvSpPr>
      </xdr:nvSpPr>
      <xdr:spPr>
        <a:xfrm rot="5400000">
          <a:off x="5524500" y="5353050"/>
          <a:ext cx="0" cy="2190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36</xdr:row>
      <xdr:rowOff>66675</xdr:rowOff>
    </xdr:from>
    <xdr:to>
      <xdr:col>9</xdr:col>
      <xdr:colOff>38100</xdr:colOff>
      <xdr:row>37</xdr:row>
      <xdr:rowOff>9525</xdr:rowOff>
    </xdr:to>
    <xdr:sp>
      <xdr:nvSpPr>
        <xdr:cNvPr id="25" name="_s7194"/>
        <xdr:cNvSpPr>
          <a:spLocks/>
        </xdr:cNvSpPr>
      </xdr:nvSpPr>
      <xdr:spPr>
        <a:xfrm rot="16200000">
          <a:off x="5524500" y="5895975"/>
          <a:ext cx="0" cy="104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9525</xdr:rowOff>
    </xdr:from>
    <xdr:to>
      <xdr:col>9</xdr:col>
      <xdr:colOff>38100</xdr:colOff>
      <xdr:row>39</xdr:row>
      <xdr:rowOff>85725</xdr:rowOff>
    </xdr:to>
    <xdr:sp>
      <xdr:nvSpPr>
        <xdr:cNvPr id="26" name="_s7195"/>
        <xdr:cNvSpPr>
          <a:spLocks/>
        </xdr:cNvSpPr>
      </xdr:nvSpPr>
      <xdr:spPr>
        <a:xfrm rot="16200000">
          <a:off x="5524500" y="6324600"/>
          <a:ext cx="0" cy="76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41</xdr:row>
      <xdr:rowOff>85725</xdr:rowOff>
    </xdr:from>
    <xdr:to>
      <xdr:col>9</xdr:col>
      <xdr:colOff>38100</xdr:colOff>
      <xdr:row>42</xdr:row>
      <xdr:rowOff>9525</xdr:rowOff>
    </xdr:to>
    <xdr:sp>
      <xdr:nvSpPr>
        <xdr:cNvPr id="27" name="_s7196"/>
        <xdr:cNvSpPr>
          <a:spLocks/>
        </xdr:cNvSpPr>
      </xdr:nvSpPr>
      <xdr:spPr>
        <a:xfrm rot="16200000">
          <a:off x="5524500" y="6724650"/>
          <a:ext cx="0" cy="857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142875</xdr:rowOff>
    </xdr:from>
    <xdr:to>
      <xdr:col>9</xdr:col>
      <xdr:colOff>38100</xdr:colOff>
      <xdr:row>30</xdr:row>
      <xdr:rowOff>104775</xdr:rowOff>
    </xdr:to>
    <xdr:sp>
      <xdr:nvSpPr>
        <xdr:cNvPr id="28" name="_s7197"/>
        <xdr:cNvSpPr>
          <a:spLocks/>
        </xdr:cNvSpPr>
      </xdr:nvSpPr>
      <xdr:spPr>
        <a:xfrm rot="5400000" flipH="1">
          <a:off x="4152900" y="1276350"/>
          <a:ext cx="1371600" cy="3686175"/>
        </a:xfrm>
        <a:prstGeom prst="bentConnector3">
          <a:avLst>
            <a:gd name="adj" fmla="val 309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76200</xdr:rowOff>
    </xdr:from>
    <xdr:to>
      <xdr:col>4</xdr:col>
      <xdr:colOff>419100</xdr:colOff>
      <xdr:row>32</xdr:row>
      <xdr:rowOff>28575</xdr:rowOff>
    </xdr:to>
    <xdr:sp>
      <xdr:nvSpPr>
        <xdr:cNvPr id="29" name="_s7198"/>
        <xdr:cNvSpPr>
          <a:spLocks/>
        </xdr:cNvSpPr>
      </xdr:nvSpPr>
      <xdr:spPr>
        <a:xfrm rot="16200000">
          <a:off x="2857500" y="5095875"/>
          <a:ext cx="0" cy="1143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28</xdr:row>
      <xdr:rowOff>133350</xdr:rowOff>
    </xdr:from>
    <xdr:to>
      <xdr:col>4</xdr:col>
      <xdr:colOff>419100</xdr:colOff>
      <xdr:row>29</xdr:row>
      <xdr:rowOff>76200</xdr:rowOff>
    </xdr:to>
    <xdr:sp>
      <xdr:nvSpPr>
        <xdr:cNvPr id="30" name="_s7199"/>
        <xdr:cNvSpPr>
          <a:spLocks/>
        </xdr:cNvSpPr>
      </xdr:nvSpPr>
      <xdr:spPr>
        <a:xfrm rot="16200000">
          <a:off x="2857500" y="4667250"/>
          <a:ext cx="0" cy="104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9</xdr:row>
      <xdr:rowOff>76200</xdr:rowOff>
    </xdr:from>
    <xdr:to>
      <xdr:col>13</xdr:col>
      <xdr:colOff>542925</xdr:colOff>
      <xdr:row>26</xdr:row>
      <xdr:rowOff>66675</xdr:rowOff>
    </xdr:to>
    <xdr:sp>
      <xdr:nvSpPr>
        <xdr:cNvPr id="31" name="_s7200"/>
        <xdr:cNvSpPr>
          <a:spLocks/>
        </xdr:cNvSpPr>
      </xdr:nvSpPr>
      <xdr:spPr>
        <a:xfrm rot="5400000" flipH="1">
          <a:off x="7248525" y="1533525"/>
          <a:ext cx="1219200" cy="2743200"/>
        </a:xfrm>
        <a:prstGeom prst="bentConnector3">
          <a:avLst>
            <a:gd name="adj" fmla="val 4166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7</xdr:row>
      <xdr:rowOff>152400</xdr:rowOff>
    </xdr:from>
    <xdr:to>
      <xdr:col>13</xdr:col>
      <xdr:colOff>542925</xdr:colOff>
      <xdr:row>13</xdr:row>
      <xdr:rowOff>47625</xdr:rowOff>
    </xdr:to>
    <xdr:sp>
      <xdr:nvSpPr>
        <xdr:cNvPr id="32" name="_s7201"/>
        <xdr:cNvSpPr>
          <a:spLocks/>
        </xdr:cNvSpPr>
      </xdr:nvSpPr>
      <xdr:spPr>
        <a:xfrm rot="5400000" flipH="1">
          <a:off x="7248525" y="1285875"/>
          <a:ext cx="1219200" cy="866775"/>
        </a:xfrm>
        <a:prstGeom prst="bentConnector3">
          <a:avLst>
            <a:gd name="adj" fmla="val 1313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</xdr:rowOff>
    </xdr:from>
    <xdr:to>
      <xdr:col>9</xdr:col>
      <xdr:colOff>38100</xdr:colOff>
      <xdr:row>15</xdr:row>
      <xdr:rowOff>114300</xdr:rowOff>
    </xdr:to>
    <xdr:sp>
      <xdr:nvSpPr>
        <xdr:cNvPr id="33" name="_s7202"/>
        <xdr:cNvSpPr>
          <a:spLocks/>
        </xdr:cNvSpPr>
      </xdr:nvSpPr>
      <xdr:spPr>
        <a:xfrm rot="16200000">
          <a:off x="5524500" y="2438400"/>
          <a:ext cx="0" cy="104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19050</xdr:rowOff>
    </xdr:from>
    <xdr:to>
      <xdr:col>9</xdr:col>
      <xdr:colOff>38100</xdr:colOff>
      <xdr:row>13</xdr:row>
      <xdr:rowOff>9525</xdr:rowOff>
    </xdr:to>
    <xdr:sp>
      <xdr:nvSpPr>
        <xdr:cNvPr id="34" name="_s7203"/>
        <xdr:cNvSpPr>
          <a:spLocks/>
        </xdr:cNvSpPr>
      </xdr:nvSpPr>
      <xdr:spPr>
        <a:xfrm rot="16200000">
          <a:off x="5524500" y="1962150"/>
          <a:ext cx="0" cy="152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142875</xdr:rowOff>
    </xdr:from>
    <xdr:to>
      <xdr:col>6</xdr:col>
      <xdr:colOff>495300</xdr:colOff>
      <xdr:row>26</xdr:row>
      <xdr:rowOff>76200</xdr:rowOff>
    </xdr:to>
    <xdr:sp>
      <xdr:nvSpPr>
        <xdr:cNvPr id="35" name="_s7204"/>
        <xdr:cNvSpPr>
          <a:spLocks/>
        </xdr:cNvSpPr>
      </xdr:nvSpPr>
      <xdr:spPr>
        <a:xfrm rot="16200000">
          <a:off x="2857500" y="1276350"/>
          <a:ext cx="1295400" cy="3009900"/>
        </a:xfrm>
        <a:prstGeom prst="bentConnector3">
          <a:avLst>
            <a:gd name="adj" fmla="val 380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152400</xdr:rowOff>
    </xdr:from>
    <xdr:to>
      <xdr:col>9</xdr:col>
      <xdr:colOff>38100</xdr:colOff>
      <xdr:row>18</xdr:row>
      <xdr:rowOff>142875</xdr:rowOff>
    </xdr:to>
    <xdr:sp>
      <xdr:nvSpPr>
        <xdr:cNvPr id="36" name="_s7205"/>
        <xdr:cNvSpPr>
          <a:spLocks/>
        </xdr:cNvSpPr>
      </xdr:nvSpPr>
      <xdr:spPr>
        <a:xfrm rot="5400000" flipH="1">
          <a:off x="4152900" y="1285875"/>
          <a:ext cx="1371600" cy="1771650"/>
        </a:xfrm>
        <a:prstGeom prst="bentConnector3">
          <a:avLst>
            <a:gd name="adj" fmla="val 6444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152400</xdr:rowOff>
    </xdr:from>
    <xdr:to>
      <xdr:col>4</xdr:col>
      <xdr:colOff>200025</xdr:colOff>
      <xdr:row>18</xdr:row>
      <xdr:rowOff>28575</xdr:rowOff>
    </xdr:to>
    <xdr:sp>
      <xdr:nvSpPr>
        <xdr:cNvPr id="37" name="_s7206"/>
        <xdr:cNvSpPr>
          <a:spLocks/>
        </xdr:cNvSpPr>
      </xdr:nvSpPr>
      <xdr:spPr>
        <a:xfrm rot="5400000" flipH="1">
          <a:off x="1343025" y="1285875"/>
          <a:ext cx="1295400" cy="1657350"/>
        </a:xfrm>
        <a:prstGeom prst="bentConnector3">
          <a:avLst>
            <a:gd name="adj" fmla="val 6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9</xdr:row>
      <xdr:rowOff>9525</xdr:rowOff>
    </xdr:from>
    <xdr:to>
      <xdr:col>9</xdr:col>
      <xdr:colOff>38100</xdr:colOff>
      <xdr:row>9</xdr:row>
      <xdr:rowOff>123825</xdr:rowOff>
    </xdr:to>
    <xdr:sp>
      <xdr:nvSpPr>
        <xdr:cNvPr id="38" name="_s7207"/>
        <xdr:cNvSpPr>
          <a:spLocks/>
        </xdr:cNvSpPr>
      </xdr:nvSpPr>
      <xdr:spPr>
        <a:xfrm>
          <a:off x="4152900" y="1466850"/>
          <a:ext cx="1371600" cy="114300"/>
        </a:xfrm>
        <a:prstGeom prst="bentConnector2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7</xdr:row>
      <xdr:rowOff>152400</xdr:rowOff>
    </xdr:from>
    <xdr:to>
      <xdr:col>13</xdr:col>
      <xdr:colOff>542925</xdr:colOff>
      <xdr:row>9</xdr:row>
      <xdr:rowOff>123825</xdr:rowOff>
    </xdr:to>
    <xdr:sp>
      <xdr:nvSpPr>
        <xdr:cNvPr id="39" name="_s7208"/>
        <xdr:cNvSpPr>
          <a:spLocks/>
        </xdr:cNvSpPr>
      </xdr:nvSpPr>
      <xdr:spPr>
        <a:xfrm rot="5400000" flipH="1">
          <a:off x="7248525" y="1285875"/>
          <a:ext cx="1219200" cy="295275"/>
        </a:xfrm>
        <a:prstGeom prst="bentConnector3">
          <a:avLst>
            <a:gd name="adj" fmla="val 38916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152400</xdr:rowOff>
    </xdr:from>
    <xdr:to>
      <xdr:col>4</xdr:col>
      <xdr:colOff>200025</xdr:colOff>
      <xdr:row>14</xdr:row>
      <xdr:rowOff>28575</xdr:rowOff>
    </xdr:to>
    <xdr:sp>
      <xdr:nvSpPr>
        <xdr:cNvPr id="40" name="_s7209"/>
        <xdr:cNvSpPr>
          <a:spLocks/>
        </xdr:cNvSpPr>
      </xdr:nvSpPr>
      <xdr:spPr>
        <a:xfrm rot="5400000" flipH="1">
          <a:off x="1343025" y="1285875"/>
          <a:ext cx="1295400" cy="1009650"/>
        </a:xfrm>
        <a:prstGeom prst="bentConnector3">
          <a:avLst>
            <a:gd name="adj" fmla="val 1130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152400</xdr:rowOff>
    </xdr:from>
    <xdr:to>
      <xdr:col>4</xdr:col>
      <xdr:colOff>200025</xdr:colOff>
      <xdr:row>10</xdr:row>
      <xdr:rowOff>28575</xdr:rowOff>
    </xdr:to>
    <xdr:sp>
      <xdr:nvSpPr>
        <xdr:cNvPr id="41" name="_s7210"/>
        <xdr:cNvSpPr>
          <a:spLocks/>
        </xdr:cNvSpPr>
      </xdr:nvSpPr>
      <xdr:spPr>
        <a:xfrm rot="5400000" flipH="1">
          <a:off x="1343025" y="1285875"/>
          <a:ext cx="1295400" cy="361950"/>
        </a:xfrm>
        <a:prstGeom prst="bentConnector3">
          <a:avLst>
            <a:gd name="adj" fmla="val 31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</xdr:rowOff>
    </xdr:from>
    <xdr:to>
      <xdr:col>10</xdr:col>
      <xdr:colOff>361950</xdr:colOff>
      <xdr:row>2</xdr:row>
      <xdr:rowOff>123825</xdr:rowOff>
    </xdr:to>
    <xdr:sp>
      <xdr:nvSpPr>
        <xdr:cNvPr id="42" name="_s7211"/>
        <xdr:cNvSpPr>
          <a:spLocks/>
        </xdr:cNvSpPr>
      </xdr:nvSpPr>
      <xdr:spPr>
        <a:xfrm>
          <a:off x="3762375" y="333375"/>
          <a:ext cx="2695575" cy="114300"/>
        </a:xfrm>
        <a:prstGeom prst="bentConnector4">
          <a:avLst>
            <a:gd name="adj1" fmla="val -45763"/>
            <a:gd name="adj2" fmla="val 13026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123825</xdr:rowOff>
    </xdr:from>
    <xdr:to>
      <xdr:col>16</xdr:col>
      <xdr:colOff>371475</xdr:colOff>
      <xdr:row>5</xdr:row>
      <xdr:rowOff>47625</xdr:rowOff>
    </xdr:to>
    <xdr:sp>
      <xdr:nvSpPr>
        <xdr:cNvPr id="43" name="_s7212"/>
        <xdr:cNvSpPr>
          <a:spLocks/>
        </xdr:cNvSpPr>
      </xdr:nvSpPr>
      <xdr:spPr>
        <a:xfrm rot="5400000" flipH="1">
          <a:off x="6457950" y="447675"/>
          <a:ext cx="3667125" cy="409575"/>
        </a:xfrm>
        <a:prstGeom prst="bentConnector3">
          <a:avLst>
            <a:gd name="adj" fmla="val 47671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</xdr:row>
      <xdr:rowOff>123825</xdr:rowOff>
    </xdr:from>
    <xdr:to>
      <xdr:col>10</xdr:col>
      <xdr:colOff>361950</xdr:colOff>
      <xdr:row>5</xdr:row>
      <xdr:rowOff>47625</xdr:rowOff>
    </xdr:to>
    <xdr:sp>
      <xdr:nvSpPr>
        <xdr:cNvPr id="44" name="_s7213"/>
        <xdr:cNvSpPr>
          <a:spLocks/>
        </xdr:cNvSpPr>
      </xdr:nvSpPr>
      <xdr:spPr>
        <a:xfrm rot="16200000">
          <a:off x="4152900" y="447675"/>
          <a:ext cx="2305050" cy="409575"/>
        </a:xfrm>
        <a:prstGeom prst="bentConnector3">
          <a:avLst>
            <a:gd name="adj" fmla="val 50384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123825</xdr:rowOff>
    </xdr:from>
    <xdr:to>
      <xdr:col>10</xdr:col>
      <xdr:colOff>361950</xdr:colOff>
      <xdr:row>5</xdr:row>
      <xdr:rowOff>38100</xdr:rowOff>
    </xdr:to>
    <xdr:sp>
      <xdr:nvSpPr>
        <xdr:cNvPr id="45" name="_s7214"/>
        <xdr:cNvSpPr>
          <a:spLocks/>
        </xdr:cNvSpPr>
      </xdr:nvSpPr>
      <xdr:spPr>
        <a:xfrm rot="16200000">
          <a:off x="1343025" y="447675"/>
          <a:ext cx="5114925" cy="400050"/>
        </a:xfrm>
        <a:prstGeom prst="bentConnector3">
          <a:avLst>
            <a:gd name="adj" fmla="val 48412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114300</xdr:rowOff>
    </xdr:from>
    <xdr:to>
      <xdr:col>12</xdr:col>
      <xdr:colOff>219075</xdr:colOff>
      <xdr:row>2</xdr:row>
      <xdr:rowOff>114300</xdr:rowOff>
    </xdr:to>
    <xdr:sp>
      <xdr:nvSpPr>
        <xdr:cNvPr id="46" name="_s7215"/>
        <xdr:cNvSpPr>
          <a:spLocks/>
        </xdr:cNvSpPr>
      </xdr:nvSpPr>
      <xdr:spPr>
        <a:xfrm>
          <a:off x="5381625" y="114300"/>
          <a:ext cx="2152650" cy="323850"/>
        </a:xfrm>
        <a:prstGeom prst="roundRect">
          <a:avLst/>
        </a:prstGeom>
        <a:solidFill>
          <a:srgbClr val="99CC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Představenstvo
</a:t>
          </a:r>
        </a:p>
      </xdr:txBody>
    </xdr:sp>
    <xdr:clientData/>
  </xdr:twoCellAnchor>
  <xdr:twoCellAnchor>
    <xdr:from>
      <xdr:col>0</xdr:col>
      <xdr:colOff>266700</xdr:colOff>
      <xdr:row>5</xdr:row>
      <xdr:rowOff>76200</xdr:rowOff>
    </xdr:from>
    <xdr:to>
      <xdr:col>3</xdr:col>
      <xdr:colOff>590550</xdr:colOff>
      <xdr:row>7</xdr:row>
      <xdr:rowOff>114300</xdr:rowOff>
    </xdr:to>
    <xdr:sp>
      <xdr:nvSpPr>
        <xdr:cNvPr id="47" name="_s7216"/>
        <xdr:cNvSpPr>
          <a:spLocks/>
        </xdr:cNvSpPr>
      </xdr:nvSpPr>
      <xdr:spPr>
        <a:xfrm>
          <a:off x="266700" y="885825"/>
          <a:ext cx="2152650" cy="361950"/>
        </a:xfrm>
        <a:prstGeom prst="round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Generální ředitel
</a:t>
          </a:r>
        </a:p>
      </xdr:txBody>
    </xdr:sp>
    <xdr:clientData/>
  </xdr:twoCellAnchor>
  <xdr:twoCellAnchor>
    <xdr:from>
      <xdr:col>5</xdr:col>
      <xdr:colOff>28575</xdr:colOff>
      <xdr:row>5</xdr:row>
      <xdr:rowOff>85725</xdr:rowOff>
    </xdr:from>
    <xdr:to>
      <xdr:col>8</xdr:col>
      <xdr:colOff>352425</xdr:colOff>
      <xdr:row>7</xdr:row>
      <xdr:rowOff>123825</xdr:rowOff>
    </xdr:to>
    <xdr:sp>
      <xdr:nvSpPr>
        <xdr:cNvPr id="48" name="_s7217"/>
        <xdr:cNvSpPr>
          <a:spLocks/>
        </xdr:cNvSpPr>
      </xdr:nvSpPr>
      <xdr:spPr>
        <a:xfrm>
          <a:off x="3076575" y="895350"/>
          <a:ext cx="2152650" cy="361950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NGŘ pro věci úvěrové
</a:t>
          </a:r>
        </a:p>
      </xdr:txBody>
    </xdr:sp>
    <xdr:clientData/>
  </xdr:twoCellAnchor>
  <xdr:twoCellAnchor>
    <xdr:from>
      <xdr:col>14</xdr:col>
      <xdr:colOff>514350</xdr:colOff>
      <xdr:row>5</xdr:row>
      <xdr:rowOff>76200</xdr:rowOff>
    </xdr:from>
    <xdr:to>
      <xdr:col>18</xdr:col>
      <xdr:colOff>238125</xdr:colOff>
      <xdr:row>7</xdr:row>
      <xdr:rowOff>85725</xdr:rowOff>
    </xdr:to>
    <xdr:sp>
      <xdr:nvSpPr>
        <xdr:cNvPr id="49" name="_s7218"/>
        <xdr:cNvSpPr>
          <a:spLocks/>
        </xdr:cNvSpPr>
      </xdr:nvSpPr>
      <xdr:spPr>
        <a:xfrm>
          <a:off x="9048750" y="885825"/>
          <a:ext cx="2162175" cy="333375"/>
        </a:xfrm>
        <a:prstGeom prst="round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NGŘ pro věci finanční
</a:t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6</xdr:col>
      <xdr:colOff>66675</xdr:colOff>
      <xdr:row>3</xdr:row>
      <xdr:rowOff>9525</xdr:rowOff>
    </xdr:to>
    <xdr:sp>
      <xdr:nvSpPr>
        <xdr:cNvPr id="50" name="_s7219"/>
        <xdr:cNvSpPr>
          <a:spLocks/>
        </xdr:cNvSpPr>
      </xdr:nvSpPr>
      <xdr:spPr>
        <a:xfrm>
          <a:off x="1562100" y="17145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audit
</a:t>
          </a:r>
        </a:p>
      </xdr:txBody>
    </xdr:sp>
    <xdr:clientData/>
  </xdr:twoCellAnchor>
  <xdr:twoCellAnchor>
    <xdr:from>
      <xdr:col>2</xdr:col>
      <xdr:colOff>342900</xdr:colOff>
      <xdr:row>10</xdr:row>
      <xdr:rowOff>57150</xdr:rowOff>
    </xdr:from>
    <xdr:to>
      <xdr:col>6</xdr:col>
      <xdr:colOff>66675</xdr:colOff>
      <xdr:row>12</xdr:row>
      <xdr:rowOff>57150</xdr:rowOff>
    </xdr:to>
    <xdr:sp>
      <xdr:nvSpPr>
        <xdr:cNvPr id="51" name="_s7220"/>
        <xdr:cNvSpPr>
          <a:spLocks/>
        </xdr:cNvSpPr>
      </xdr:nvSpPr>
      <xdr:spPr>
        <a:xfrm>
          <a:off x="1562100" y="167640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Kancelář banky
</a:t>
          </a:r>
        </a:p>
      </xdr:txBody>
    </xdr:sp>
    <xdr:clientData/>
  </xdr:twoCellAnchor>
  <xdr:twoCellAnchor>
    <xdr:from>
      <xdr:col>2</xdr:col>
      <xdr:colOff>342900</xdr:colOff>
      <xdr:row>14</xdr:row>
      <xdr:rowOff>57150</xdr:rowOff>
    </xdr:from>
    <xdr:to>
      <xdr:col>6</xdr:col>
      <xdr:colOff>66675</xdr:colOff>
      <xdr:row>16</xdr:row>
      <xdr:rowOff>66675</xdr:rowOff>
    </xdr:to>
    <xdr:sp>
      <xdr:nvSpPr>
        <xdr:cNvPr id="52" name="_s7221"/>
        <xdr:cNvSpPr>
          <a:spLocks/>
        </xdr:cNvSpPr>
      </xdr:nvSpPr>
      <xdr:spPr>
        <a:xfrm>
          <a:off x="1562100" y="2324100"/>
          <a:ext cx="2162175" cy="33337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Marketing a PR
</a:t>
          </a:r>
        </a:p>
      </xdr:txBody>
    </xdr:sp>
    <xdr:clientData/>
  </xdr:twoCellAnchor>
  <xdr:twoCellAnchor>
    <xdr:from>
      <xdr:col>0</xdr:col>
      <xdr:colOff>228600</xdr:colOff>
      <xdr:row>2</xdr:row>
      <xdr:rowOff>9525</xdr:rowOff>
    </xdr:from>
    <xdr:to>
      <xdr:col>2</xdr:col>
      <xdr:colOff>314325</xdr:colOff>
      <xdr:row>6</xdr:row>
      <xdr:rowOff>95250</xdr:rowOff>
    </xdr:to>
    <xdr:sp>
      <xdr:nvSpPr>
        <xdr:cNvPr id="53" name="_s1030"/>
        <xdr:cNvSpPr>
          <a:spLocks/>
        </xdr:cNvSpPr>
      </xdr:nvSpPr>
      <xdr:spPr>
        <a:xfrm rot="10800000" flipH="1">
          <a:off x="228600" y="333375"/>
          <a:ext cx="1304925" cy="733425"/>
        </a:xfrm>
        <a:prstGeom prst="bentConnector3">
          <a:avLst>
            <a:gd name="adj" fmla="val -14597"/>
          </a:avLst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152400</xdr:rowOff>
    </xdr:from>
    <xdr:to>
      <xdr:col>15</xdr:col>
      <xdr:colOff>409575</xdr:colOff>
      <xdr:row>11</xdr:row>
      <xdr:rowOff>152400</xdr:rowOff>
    </xdr:to>
    <xdr:sp>
      <xdr:nvSpPr>
        <xdr:cNvPr id="54" name="_s7223"/>
        <xdr:cNvSpPr>
          <a:spLocks/>
        </xdr:cNvSpPr>
      </xdr:nvSpPr>
      <xdr:spPr>
        <a:xfrm>
          <a:off x="7391400" y="16097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Externí sítě
</a:t>
          </a:r>
        </a:p>
      </xdr:txBody>
    </xdr:sp>
    <xdr:clientData/>
  </xdr:twoCellAnchor>
  <xdr:twoCellAnchor>
    <xdr:from>
      <xdr:col>7</xdr:col>
      <xdr:colOff>171450</xdr:colOff>
      <xdr:row>9</xdr:row>
      <xdr:rowOff>152400</xdr:rowOff>
    </xdr:from>
    <xdr:to>
      <xdr:col>10</xdr:col>
      <xdr:colOff>504825</xdr:colOff>
      <xdr:row>11</xdr:row>
      <xdr:rowOff>152400</xdr:rowOff>
    </xdr:to>
    <xdr:sp>
      <xdr:nvSpPr>
        <xdr:cNvPr id="55" name="_s7224"/>
        <xdr:cNvSpPr>
          <a:spLocks/>
        </xdr:cNvSpPr>
      </xdr:nvSpPr>
      <xdr:spPr>
        <a:xfrm>
          <a:off x="4438650" y="16097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Vývoj produktů
</a:t>
          </a:r>
        </a:p>
      </xdr:txBody>
    </xdr:sp>
    <xdr:clientData/>
  </xdr:twoCellAnchor>
  <xdr:twoCellAnchor>
    <xdr:from>
      <xdr:col>2</xdr:col>
      <xdr:colOff>342900</xdr:colOff>
      <xdr:row>18</xdr:row>
      <xdr:rowOff>57150</xdr:rowOff>
    </xdr:from>
    <xdr:to>
      <xdr:col>6</xdr:col>
      <xdr:colOff>66675</xdr:colOff>
      <xdr:row>20</xdr:row>
      <xdr:rowOff>57150</xdr:rowOff>
    </xdr:to>
    <xdr:sp>
      <xdr:nvSpPr>
        <xdr:cNvPr id="56" name="_s7225"/>
        <xdr:cNvSpPr>
          <a:spLocks/>
        </xdr:cNvSpPr>
      </xdr:nvSpPr>
      <xdr:spPr>
        <a:xfrm>
          <a:off x="1562100" y="297180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Řízení rizik a compliance
</a:t>
          </a:r>
        </a:p>
      </xdr:txBody>
    </xdr:sp>
    <xdr:clientData/>
  </xdr:twoCellAnchor>
  <xdr:twoCellAnchor>
    <xdr:from>
      <xdr:col>7</xdr:col>
      <xdr:colOff>171450</xdr:colOff>
      <xdr:row>19</xdr:row>
      <xdr:rowOff>9525</xdr:rowOff>
    </xdr:from>
    <xdr:to>
      <xdr:col>10</xdr:col>
      <xdr:colOff>504825</xdr:colOff>
      <xdr:row>21</xdr:row>
      <xdr:rowOff>9525</xdr:rowOff>
    </xdr:to>
    <xdr:sp>
      <xdr:nvSpPr>
        <xdr:cNvPr id="57" name="_s7226"/>
        <xdr:cNvSpPr>
          <a:spLocks/>
        </xdr:cNvSpPr>
      </xdr:nvSpPr>
      <xdr:spPr>
        <a:xfrm>
          <a:off x="4438650" y="308610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Nemovitosti
</a:t>
          </a:r>
        </a:p>
      </xdr:txBody>
    </xdr:sp>
    <xdr:clientData/>
  </xdr:twoCellAnchor>
  <xdr:twoCellAnchor>
    <xdr:from>
      <xdr:col>2</xdr:col>
      <xdr:colOff>561975</xdr:colOff>
      <xdr:row>26</xdr:row>
      <xdr:rowOff>104775</xdr:rowOff>
    </xdr:from>
    <xdr:to>
      <xdr:col>6</xdr:col>
      <xdr:colOff>276225</xdr:colOff>
      <xdr:row>28</xdr:row>
      <xdr:rowOff>104775</xdr:rowOff>
    </xdr:to>
    <xdr:sp>
      <xdr:nvSpPr>
        <xdr:cNvPr id="58" name="_s7227"/>
        <xdr:cNvSpPr>
          <a:spLocks/>
        </xdr:cNvSpPr>
      </xdr:nvSpPr>
      <xdr:spPr>
        <a:xfrm>
          <a:off x="1781175" y="4314825"/>
          <a:ext cx="2152650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Zpracování obchodů
</a:t>
          </a:r>
        </a:p>
      </xdr:txBody>
    </xdr:sp>
    <xdr:clientData/>
  </xdr:twoCellAnchor>
  <xdr:twoCellAnchor>
    <xdr:from>
      <xdr:col>7</xdr:col>
      <xdr:colOff>171450</xdr:colOff>
      <xdr:row>13</xdr:row>
      <xdr:rowOff>9525</xdr:rowOff>
    </xdr:from>
    <xdr:to>
      <xdr:col>10</xdr:col>
      <xdr:colOff>504825</xdr:colOff>
      <xdr:row>15</xdr:row>
      <xdr:rowOff>9525</xdr:rowOff>
    </xdr:to>
    <xdr:sp>
      <xdr:nvSpPr>
        <xdr:cNvPr id="59" name="_s7228"/>
        <xdr:cNvSpPr>
          <a:spLocks/>
        </xdr:cNvSpPr>
      </xdr:nvSpPr>
      <xdr:spPr>
        <a:xfrm>
          <a:off x="4438650" y="211455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Produkty
</a:t>
          </a:r>
        </a:p>
      </xdr:txBody>
    </xdr:sp>
    <xdr:clientData/>
  </xdr:twoCellAnchor>
  <xdr:twoCellAnchor>
    <xdr:from>
      <xdr:col>7</xdr:col>
      <xdr:colOff>171450</xdr:colOff>
      <xdr:row>15</xdr:row>
      <xdr:rowOff>114300</xdr:rowOff>
    </xdr:from>
    <xdr:to>
      <xdr:col>10</xdr:col>
      <xdr:colOff>504825</xdr:colOff>
      <xdr:row>17</xdr:row>
      <xdr:rowOff>114300</xdr:rowOff>
    </xdr:to>
    <xdr:sp>
      <xdr:nvSpPr>
        <xdr:cNvPr id="60" name="_s7229"/>
        <xdr:cNvSpPr>
          <a:spLocks/>
        </xdr:cNvSpPr>
      </xdr:nvSpPr>
      <xdr:spPr>
        <a:xfrm>
          <a:off x="4438650" y="254317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Metodická podpora
</a:t>
          </a:r>
        </a:p>
      </xdr:txBody>
    </xdr:sp>
    <xdr:clientData/>
  </xdr:twoCellAnchor>
  <xdr:twoCellAnchor>
    <xdr:from>
      <xdr:col>12</xdr:col>
      <xdr:colOff>76200</xdr:colOff>
      <xdr:row>13</xdr:row>
      <xdr:rowOff>76200</xdr:rowOff>
    </xdr:from>
    <xdr:to>
      <xdr:col>15</xdr:col>
      <xdr:colOff>409575</xdr:colOff>
      <xdr:row>15</xdr:row>
      <xdr:rowOff>76200</xdr:rowOff>
    </xdr:to>
    <xdr:sp>
      <xdr:nvSpPr>
        <xdr:cNvPr id="61" name="_s7230"/>
        <xdr:cNvSpPr>
          <a:spLocks/>
        </xdr:cNvSpPr>
      </xdr:nvSpPr>
      <xdr:spPr>
        <a:xfrm>
          <a:off x="7391400" y="21812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Řízení poboček
</a:t>
          </a:r>
        </a:p>
      </xdr:txBody>
    </xdr:sp>
    <xdr:clientData/>
  </xdr:twoCellAnchor>
  <xdr:twoCellAnchor>
    <xdr:from>
      <xdr:col>12</xdr:col>
      <xdr:colOff>76200</xdr:colOff>
      <xdr:row>26</xdr:row>
      <xdr:rowOff>66675</xdr:rowOff>
    </xdr:from>
    <xdr:to>
      <xdr:col>15</xdr:col>
      <xdr:colOff>409575</xdr:colOff>
      <xdr:row>28</xdr:row>
      <xdr:rowOff>66675</xdr:rowOff>
    </xdr:to>
    <xdr:sp>
      <xdr:nvSpPr>
        <xdr:cNvPr id="62" name="_s7231"/>
        <xdr:cNvSpPr>
          <a:spLocks/>
        </xdr:cNvSpPr>
      </xdr:nvSpPr>
      <xdr:spPr>
        <a:xfrm>
          <a:off x="7391400" y="427672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Developerské centrum
</a:t>
          </a:r>
        </a:p>
      </xdr:txBody>
    </xdr:sp>
    <xdr:clientData/>
  </xdr:twoCellAnchor>
  <xdr:twoCellAnchor>
    <xdr:from>
      <xdr:col>2</xdr:col>
      <xdr:colOff>561975</xdr:colOff>
      <xdr:row>29</xdr:row>
      <xdr:rowOff>76200</xdr:rowOff>
    </xdr:from>
    <xdr:to>
      <xdr:col>6</xdr:col>
      <xdr:colOff>276225</xdr:colOff>
      <xdr:row>31</xdr:row>
      <xdr:rowOff>76200</xdr:rowOff>
    </xdr:to>
    <xdr:sp>
      <xdr:nvSpPr>
        <xdr:cNvPr id="63" name="_s7232"/>
        <xdr:cNvSpPr>
          <a:spLocks/>
        </xdr:cNvSpPr>
      </xdr:nvSpPr>
      <xdr:spPr>
        <a:xfrm>
          <a:off x="1781175" y="4772025"/>
          <a:ext cx="2152650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Zpracování obchodů 1
</a:t>
          </a:r>
        </a:p>
      </xdr:txBody>
    </xdr:sp>
    <xdr:clientData/>
  </xdr:twoCellAnchor>
  <xdr:twoCellAnchor>
    <xdr:from>
      <xdr:col>2</xdr:col>
      <xdr:colOff>561975</xdr:colOff>
      <xdr:row>32</xdr:row>
      <xdr:rowOff>28575</xdr:rowOff>
    </xdr:from>
    <xdr:to>
      <xdr:col>6</xdr:col>
      <xdr:colOff>276225</xdr:colOff>
      <xdr:row>34</xdr:row>
      <xdr:rowOff>28575</xdr:rowOff>
    </xdr:to>
    <xdr:sp>
      <xdr:nvSpPr>
        <xdr:cNvPr id="64" name="_s7233"/>
        <xdr:cNvSpPr>
          <a:spLocks/>
        </xdr:cNvSpPr>
      </xdr:nvSpPr>
      <xdr:spPr>
        <a:xfrm>
          <a:off x="1781175" y="5210175"/>
          <a:ext cx="2152650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Zpracování obchodů 2
</a:t>
          </a:r>
        </a:p>
      </xdr:txBody>
    </xdr:sp>
    <xdr:clientData/>
  </xdr:twoCellAnchor>
  <xdr:twoCellAnchor>
    <xdr:from>
      <xdr:col>7</xdr:col>
      <xdr:colOff>171450</xdr:colOff>
      <xdr:row>30</xdr:row>
      <xdr:rowOff>133350</xdr:rowOff>
    </xdr:from>
    <xdr:to>
      <xdr:col>10</xdr:col>
      <xdr:colOff>504825</xdr:colOff>
      <xdr:row>32</xdr:row>
      <xdr:rowOff>142875</xdr:rowOff>
    </xdr:to>
    <xdr:sp>
      <xdr:nvSpPr>
        <xdr:cNvPr id="65" name="_s7234"/>
        <xdr:cNvSpPr>
          <a:spLocks/>
        </xdr:cNvSpPr>
      </xdr:nvSpPr>
      <xdr:spPr>
        <a:xfrm>
          <a:off x="4438650" y="4991100"/>
          <a:ext cx="2162175" cy="33337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Klientské služby
</a:t>
          </a:r>
        </a:p>
      </xdr:txBody>
    </xdr:sp>
    <xdr:clientData/>
  </xdr:twoCellAnchor>
  <xdr:twoCellAnchor>
    <xdr:from>
      <xdr:col>7</xdr:col>
      <xdr:colOff>171450</xdr:colOff>
      <xdr:row>42</xdr:row>
      <xdr:rowOff>9525</xdr:rowOff>
    </xdr:from>
    <xdr:to>
      <xdr:col>10</xdr:col>
      <xdr:colOff>504825</xdr:colOff>
      <xdr:row>44</xdr:row>
      <xdr:rowOff>9525</xdr:rowOff>
    </xdr:to>
    <xdr:sp>
      <xdr:nvSpPr>
        <xdr:cNvPr id="66" name="_s7235"/>
        <xdr:cNvSpPr>
          <a:spLocks/>
        </xdr:cNvSpPr>
      </xdr:nvSpPr>
      <xdr:spPr>
        <a:xfrm>
          <a:off x="4438650" y="681037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Administrativa
</a:t>
          </a:r>
        </a:p>
      </xdr:txBody>
    </xdr:sp>
    <xdr:clientData/>
  </xdr:twoCellAnchor>
  <xdr:twoCellAnchor>
    <xdr:from>
      <xdr:col>7</xdr:col>
      <xdr:colOff>171450</xdr:colOff>
      <xdr:row>39</xdr:row>
      <xdr:rowOff>85725</xdr:rowOff>
    </xdr:from>
    <xdr:to>
      <xdr:col>10</xdr:col>
      <xdr:colOff>504825</xdr:colOff>
      <xdr:row>41</xdr:row>
      <xdr:rowOff>85725</xdr:rowOff>
    </xdr:to>
    <xdr:sp>
      <xdr:nvSpPr>
        <xdr:cNvPr id="67" name="_s7236"/>
        <xdr:cNvSpPr>
          <a:spLocks/>
        </xdr:cNvSpPr>
      </xdr:nvSpPr>
      <xdr:spPr>
        <a:xfrm>
          <a:off x="4438650" y="640080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Péče o klienty 
</a:t>
          </a:r>
        </a:p>
      </xdr:txBody>
    </xdr:sp>
    <xdr:clientData/>
  </xdr:twoCellAnchor>
  <xdr:twoCellAnchor>
    <xdr:from>
      <xdr:col>7</xdr:col>
      <xdr:colOff>171450</xdr:colOff>
      <xdr:row>37</xdr:row>
      <xdr:rowOff>9525</xdr:rowOff>
    </xdr:from>
    <xdr:to>
      <xdr:col>10</xdr:col>
      <xdr:colOff>504825</xdr:colOff>
      <xdr:row>39</xdr:row>
      <xdr:rowOff>9525</xdr:rowOff>
    </xdr:to>
    <xdr:sp>
      <xdr:nvSpPr>
        <xdr:cNvPr id="68" name="_s7237"/>
        <xdr:cNvSpPr>
          <a:spLocks/>
        </xdr:cNvSpPr>
      </xdr:nvSpPr>
      <xdr:spPr>
        <a:xfrm>
          <a:off x="4438650" y="6000750"/>
          <a:ext cx="2162175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Správa úvěrů
</a:t>
          </a:r>
        </a:p>
      </xdr:txBody>
    </xdr:sp>
    <xdr:clientData/>
  </xdr:twoCellAnchor>
  <xdr:twoCellAnchor>
    <xdr:from>
      <xdr:col>7</xdr:col>
      <xdr:colOff>171450</xdr:colOff>
      <xdr:row>34</xdr:row>
      <xdr:rowOff>66675</xdr:rowOff>
    </xdr:from>
    <xdr:to>
      <xdr:col>10</xdr:col>
      <xdr:colOff>504825</xdr:colOff>
      <xdr:row>36</xdr:row>
      <xdr:rowOff>66675</xdr:rowOff>
    </xdr:to>
    <xdr:sp>
      <xdr:nvSpPr>
        <xdr:cNvPr id="69" name="_s7238"/>
        <xdr:cNvSpPr>
          <a:spLocks/>
        </xdr:cNvSpPr>
      </xdr:nvSpPr>
      <xdr:spPr>
        <a:xfrm>
          <a:off x="4438650" y="557212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Čerpání úvěrů
</a:t>
          </a:r>
        </a:p>
      </xdr:txBody>
    </xdr:sp>
    <xdr:clientData/>
  </xdr:twoCellAnchor>
  <xdr:twoCellAnchor>
    <xdr:from>
      <xdr:col>16</xdr:col>
      <xdr:colOff>514350</xdr:colOff>
      <xdr:row>9</xdr:row>
      <xdr:rowOff>114300</xdr:rowOff>
    </xdr:from>
    <xdr:to>
      <xdr:col>20</xdr:col>
      <xdr:colOff>238125</xdr:colOff>
      <xdr:row>11</xdr:row>
      <xdr:rowOff>114300</xdr:rowOff>
    </xdr:to>
    <xdr:sp>
      <xdr:nvSpPr>
        <xdr:cNvPr id="70" name="_s7239"/>
        <xdr:cNvSpPr>
          <a:spLocks/>
        </xdr:cNvSpPr>
      </xdr:nvSpPr>
      <xdr:spPr>
        <a:xfrm>
          <a:off x="10267950" y="15716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Finanční řízení
</a:t>
          </a:r>
        </a:p>
      </xdr:txBody>
    </xdr:sp>
    <xdr:clientData/>
  </xdr:twoCellAnchor>
  <xdr:twoCellAnchor>
    <xdr:from>
      <xdr:col>16</xdr:col>
      <xdr:colOff>514350</xdr:colOff>
      <xdr:row>12</xdr:row>
      <xdr:rowOff>114300</xdr:rowOff>
    </xdr:from>
    <xdr:to>
      <xdr:col>20</xdr:col>
      <xdr:colOff>238125</xdr:colOff>
      <xdr:row>14</xdr:row>
      <xdr:rowOff>123825</xdr:rowOff>
    </xdr:to>
    <xdr:sp>
      <xdr:nvSpPr>
        <xdr:cNvPr id="71" name="_s7240"/>
        <xdr:cNvSpPr>
          <a:spLocks/>
        </xdr:cNvSpPr>
      </xdr:nvSpPr>
      <xdr:spPr>
        <a:xfrm>
          <a:off x="10267950" y="2057400"/>
          <a:ext cx="2162175" cy="3333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Plán a řízení aktiv a pasiv
</a:t>
          </a:r>
        </a:p>
      </xdr:txBody>
    </xdr:sp>
    <xdr:clientData/>
  </xdr:twoCellAnchor>
  <xdr:twoCellAnchor>
    <xdr:from>
      <xdr:col>16</xdr:col>
      <xdr:colOff>514350</xdr:colOff>
      <xdr:row>17</xdr:row>
      <xdr:rowOff>123825</xdr:rowOff>
    </xdr:from>
    <xdr:to>
      <xdr:col>20</xdr:col>
      <xdr:colOff>238125</xdr:colOff>
      <xdr:row>19</xdr:row>
      <xdr:rowOff>123825</xdr:rowOff>
    </xdr:to>
    <xdr:sp>
      <xdr:nvSpPr>
        <xdr:cNvPr id="72" name="_s7241"/>
        <xdr:cNvSpPr>
          <a:spLocks/>
        </xdr:cNvSpPr>
      </xdr:nvSpPr>
      <xdr:spPr>
        <a:xfrm>
          <a:off x="10267950" y="287655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Platební styk
</a:t>
          </a:r>
        </a:p>
      </xdr:txBody>
    </xdr:sp>
    <xdr:clientData/>
  </xdr:twoCellAnchor>
  <xdr:twoCellAnchor>
    <xdr:from>
      <xdr:col>16</xdr:col>
      <xdr:colOff>514350</xdr:colOff>
      <xdr:row>15</xdr:row>
      <xdr:rowOff>38100</xdr:rowOff>
    </xdr:from>
    <xdr:to>
      <xdr:col>20</xdr:col>
      <xdr:colOff>238125</xdr:colOff>
      <xdr:row>17</xdr:row>
      <xdr:rowOff>38100</xdr:rowOff>
    </xdr:to>
    <xdr:sp>
      <xdr:nvSpPr>
        <xdr:cNvPr id="73" name="_s7242"/>
        <xdr:cNvSpPr>
          <a:spLocks/>
        </xdr:cNvSpPr>
      </xdr:nvSpPr>
      <xdr:spPr>
        <a:xfrm>
          <a:off x="10267950" y="246697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Statistika
</a:t>
          </a:r>
        </a:p>
      </xdr:txBody>
    </xdr:sp>
    <xdr:clientData/>
  </xdr:twoCellAnchor>
  <xdr:twoCellAnchor>
    <xdr:from>
      <xdr:col>16</xdr:col>
      <xdr:colOff>590550</xdr:colOff>
      <xdr:row>21</xdr:row>
      <xdr:rowOff>123825</xdr:rowOff>
    </xdr:from>
    <xdr:to>
      <xdr:col>20</xdr:col>
      <xdr:colOff>314325</xdr:colOff>
      <xdr:row>23</xdr:row>
      <xdr:rowOff>123825</xdr:rowOff>
    </xdr:to>
    <xdr:sp>
      <xdr:nvSpPr>
        <xdr:cNvPr id="74" name="_s7243"/>
        <xdr:cNvSpPr>
          <a:spLocks/>
        </xdr:cNvSpPr>
      </xdr:nvSpPr>
      <xdr:spPr>
        <a:xfrm>
          <a:off x="10344150" y="352425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Účetní
</a:t>
          </a:r>
        </a:p>
      </xdr:txBody>
    </xdr:sp>
    <xdr:clientData/>
  </xdr:twoCellAnchor>
  <xdr:twoCellAnchor>
    <xdr:from>
      <xdr:col>16</xdr:col>
      <xdr:colOff>590550</xdr:colOff>
      <xdr:row>24</xdr:row>
      <xdr:rowOff>133350</xdr:rowOff>
    </xdr:from>
    <xdr:to>
      <xdr:col>20</xdr:col>
      <xdr:colOff>314325</xdr:colOff>
      <xdr:row>26</xdr:row>
      <xdr:rowOff>133350</xdr:rowOff>
    </xdr:to>
    <xdr:sp>
      <xdr:nvSpPr>
        <xdr:cNvPr id="75" name="_s7244"/>
        <xdr:cNvSpPr>
          <a:spLocks/>
        </xdr:cNvSpPr>
      </xdr:nvSpPr>
      <xdr:spPr>
        <a:xfrm>
          <a:off x="10344150" y="401955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Mzdové účetnictví
</a:t>
          </a:r>
        </a:p>
      </xdr:txBody>
    </xdr:sp>
    <xdr:clientData/>
  </xdr:twoCellAnchor>
  <xdr:twoCellAnchor>
    <xdr:from>
      <xdr:col>16</xdr:col>
      <xdr:colOff>590550</xdr:colOff>
      <xdr:row>27</xdr:row>
      <xdr:rowOff>47625</xdr:rowOff>
    </xdr:from>
    <xdr:to>
      <xdr:col>20</xdr:col>
      <xdr:colOff>314325</xdr:colOff>
      <xdr:row>29</xdr:row>
      <xdr:rowOff>47625</xdr:rowOff>
    </xdr:to>
    <xdr:sp>
      <xdr:nvSpPr>
        <xdr:cNvPr id="76" name="_s7245"/>
        <xdr:cNvSpPr>
          <a:spLocks/>
        </xdr:cNvSpPr>
      </xdr:nvSpPr>
      <xdr:spPr>
        <a:xfrm>
          <a:off x="10344150" y="441960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Finanční výkazy
</a:t>
          </a:r>
        </a:p>
      </xdr:txBody>
    </xdr:sp>
    <xdr:clientData/>
  </xdr:twoCellAnchor>
  <xdr:twoCellAnchor>
    <xdr:from>
      <xdr:col>16</xdr:col>
      <xdr:colOff>590550</xdr:colOff>
      <xdr:row>31</xdr:row>
      <xdr:rowOff>133350</xdr:rowOff>
    </xdr:from>
    <xdr:to>
      <xdr:col>20</xdr:col>
      <xdr:colOff>314325</xdr:colOff>
      <xdr:row>33</xdr:row>
      <xdr:rowOff>133350</xdr:rowOff>
    </xdr:to>
    <xdr:sp>
      <xdr:nvSpPr>
        <xdr:cNvPr id="77" name="_s7246"/>
        <xdr:cNvSpPr>
          <a:spLocks/>
        </xdr:cNvSpPr>
      </xdr:nvSpPr>
      <xdr:spPr>
        <a:xfrm>
          <a:off x="10344150" y="51530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Správní
</a:t>
          </a:r>
        </a:p>
      </xdr:txBody>
    </xdr:sp>
    <xdr:clientData/>
  </xdr:twoCellAnchor>
  <xdr:twoCellAnchor>
    <xdr:from>
      <xdr:col>16</xdr:col>
      <xdr:colOff>590550</xdr:colOff>
      <xdr:row>37</xdr:row>
      <xdr:rowOff>57150</xdr:rowOff>
    </xdr:from>
    <xdr:to>
      <xdr:col>20</xdr:col>
      <xdr:colOff>314325</xdr:colOff>
      <xdr:row>39</xdr:row>
      <xdr:rowOff>57150</xdr:rowOff>
    </xdr:to>
    <xdr:sp>
      <xdr:nvSpPr>
        <xdr:cNvPr id="78" name="_s7247"/>
        <xdr:cNvSpPr>
          <a:spLocks/>
        </xdr:cNvSpPr>
      </xdr:nvSpPr>
      <xdr:spPr>
        <a:xfrm>
          <a:off x="10344150" y="6048375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Zpracování dokumentů
</a:t>
          </a:r>
        </a:p>
      </xdr:txBody>
    </xdr:sp>
    <xdr:clientData/>
  </xdr:twoCellAnchor>
  <xdr:twoCellAnchor>
    <xdr:from>
      <xdr:col>16</xdr:col>
      <xdr:colOff>590550</xdr:colOff>
      <xdr:row>34</xdr:row>
      <xdr:rowOff>133350</xdr:rowOff>
    </xdr:from>
    <xdr:to>
      <xdr:col>20</xdr:col>
      <xdr:colOff>314325</xdr:colOff>
      <xdr:row>36</xdr:row>
      <xdr:rowOff>133350</xdr:rowOff>
    </xdr:to>
    <xdr:sp>
      <xdr:nvSpPr>
        <xdr:cNvPr id="79" name="_s7248"/>
        <xdr:cNvSpPr>
          <a:spLocks/>
        </xdr:cNvSpPr>
      </xdr:nvSpPr>
      <xdr:spPr>
        <a:xfrm>
          <a:off x="10344150" y="5638800"/>
          <a:ext cx="2162175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správa
</a:t>
          </a:r>
        </a:p>
      </xdr:txBody>
    </xdr:sp>
    <xdr:clientData/>
  </xdr:twoCellAnchor>
  <xdr:twoCellAnchor>
    <xdr:from>
      <xdr:col>17</xdr:col>
      <xdr:colOff>57150</xdr:colOff>
      <xdr:row>41</xdr:row>
      <xdr:rowOff>142875</xdr:rowOff>
    </xdr:from>
    <xdr:to>
      <xdr:col>20</xdr:col>
      <xdr:colOff>381000</xdr:colOff>
      <xdr:row>43</xdr:row>
      <xdr:rowOff>142875</xdr:rowOff>
    </xdr:to>
    <xdr:sp>
      <xdr:nvSpPr>
        <xdr:cNvPr id="80" name="_s7249"/>
        <xdr:cNvSpPr>
          <a:spLocks/>
        </xdr:cNvSpPr>
      </xdr:nvSpPr>
      <xdr:spPr>
        <a:xfrm>
          <a:off x="10420350" y="6781800"/>
          <a:ext cx="2152650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HZL a refinancování
</a:t>
          </a:r>
        </a:p>
      </xdr:txBody>
    </xdr:sp>
    <xdr:clientData/>
  </xdr:twoCellAnchor>
  <xdr:twoCellAnchor>
    <xdr:from>
      <xdr:col>17</xdr:col>
      <xdr:colOff>57150</xdr:colOff>
      <xdr:row>50</xdr:row>
      <xdr:rowOff>133350</xdr:rowOff>
    </xdr:from>
    <xdr:to>
      <xdr:col>20</xdr:col>
      <xdr:colOff>381000</xdr:colOff>
      <xdr:row>52</xdr:row>
      <xdr:rowOff>133350</xdr:rowOff>
    </xdr:to>
    <xdr:sp>
      <xdr:nvSpPr>
        <xdr:cNvPr id="81" name="_s7250"/>
        <xdr:cNvSpPr>
          <a:spLocks/>
        </xdr:cNvSpPr>
      </xdr:nvSpPr>
      <xdr:spPr>
        <a:xfrm>
          <a:off x="10420350" y="8229600"/>
          <a:ext cx="2152650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Projekty a procesy
</a:t>
          </a:r>
        </a:p>
      </xdr:txBody>
    </xdr:sp>
    <xdr:clientData/>
  </xdr:twoCellAnchor>
  <xdr:twoCellAnchor>
    <xdr:from>
      <xdr:col>12</xdr:col>
      <xdr:colOff>504825</xdr:colOff>
      <xdr:row>45</xdr:row>
      <xdr:rowOff>9525</xdr:rowOff>
    </xdr:from>
    <xdr:to>
      <xdr:col>16</xdr:col>
      <xdr:colOff>228600</xdr:colOff>
      <xdr:row>47</xdr:row>
      <xdr:rowOff>9525</xdr:rowOff>
    </xdr:to>
    <xdr:sp>
      <xdr:nvSpPr>
        <xdr:cNvPr id="82" name="_s7251"/>
        <xdr:cNvSpPr>
          <a:spLocks/>
        </xdr:cNvSpPr>
      </xdr:nvSpPr>
      <xdr:spPr>
        <a:xfrm>
          <a:off x="7820025" y="7296150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Informační technologie
</a:t>
          </a:r>
        </a:p>
      </xdr:txBody>
    </xdr:sp>
    <xdr:clientData/>
  </xdr:twoCellAnchor>
  <xdr:twoCellAnchor>
    <xdr:from>
      <xdr:col>7</xdr:col>
      <xdr:colOff>171450</xdr:colOff>
      <xdr:row>46</xdr:row>
      <xdr:rowOff>66675</xdr:rowOff>
    </xdr:from>
    <xdr:to>
      <xdr:col>10</xdr:col>
      <xdr:colOff>504825</xdr:colOff>
      <xdr:row>48</xdr:row>
      <xdr:rowOff>66675</xdr:rowOff>
    </xdr:to>
    <xdr:sp>
      <xdr:nvSpPr>
        <xdr:cNvPr id="83" name="_s7252"/>
        <xdr:cNvSpPr>
          <a:spLocks/>
        </xdr:cNvSpPr>
      </xdr:nvSpPr>
      <xdr:spPr>
        <a:xfrm>
          <a:off x="4438650" y="7515225"/>
          <a:ext cx="2162175" cy="3238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Rizikové obchody
</a:t>
          </a:r>
        </a:p>
      </xdr:txBody>
    </xdr:sp>
    <xdr:clientData/>
  </xdr:twoCellAnchor>
  <xdr:twoCellAnchor>
    <xdr:from>
      <xdr:col>7</xdr:col>
      <xdr:colOff>171450</xdr:colOff>
      <xdr:row>51</xdr:row>
      <xdr:rowOff>123825</xdr:rowOff>
    </xdr:from>
    <xdr:to>
      <xdr:col>10</xdr:col>
      <xdr:colOff>504825</xdr:colOff>
      <xdr:row>53</xdr:row>
      <xdr:rowOff>85725</xdr:rowOff>
    </xdr:to>
    <xdr:sp>
      <xdr:nvSpPr>
        <xdr:cNvPr id="84" name="_s7253"/>
        <xdr:cNvSpPr>
          <a:spLocks/>
        </xdr:cNvSpPr>
      </xdr:nvSpPr>
      <xdr:spPr>
        <a:xfrm>
          <a:off x="4438650" y="8382000"/>
          <a:ext cx="2162175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Správa rizikových obchodů
</a:t>
          </a:r>
        </a:p>
      </xdr:txBody>
    </xdr:sp>
    <xdr:clientData/>
  </xdr:twoCellAnchor>
  <xdr:twoCellAnchor>
    <xdr:from>
      <xdr:col>7</xdr:col>
      <xdr:colOff>171450</xdr:colOff>
      <xdr:row>49</xdr:row>
      <xdr:rowOff>57150</xdr:rowOff>
    </xdr:from>
    <xdr:to>
      <xdr:col>10</xdr:col>
      <xdr:colOff>504825</xdr:colOff>
      <xdr:row>51</xdr:row>
      <xdr:rowOff>19050</xdr:rowOff>
    </xdr:to>
    <xdr:sp>
      <xdr:nvSpPr>
        <xdr:cNvPr id="85" name="_s7254"/>
        <xdr:cNvSpPr>
          <a:spLocks/>
        </xdr:cNvSpPr>
      </xdr:nvSpPr>
      <xdr:spPr>
        <a:xfrm>
          <a:off x="4438650" y="7991475"/>
          <a:ext cx="2162175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Řešení rizikových obchodů
</a:t>
          </a:r>
        </a:p>
      </xdr:txBody>
    </xdr:sp>
    <xdr:clientData/>
  </xdr:twoCellAnchor>
  <xdr:twoCellAnchor>
    <xdr:from>
      <xdr:col>0</xdr:col>
      <xdr:colOff>409575</xdr:colOff>
      <xdr:row>49</xdr:row>
      <xdr:rowOff>152400</xdr:rowOff>
    </xdr:from>
    <xdr:to>
      <xdr:col>4</xdr:col>
      <xdr:colOff>133350</xdr:colOff>
      <xdr:row>51</xdr:row>
      <xdr:rowOff>123825</xdr:rowOff>
    </xdr:to>
    <xdr:sp>
      <xdr:nvSpPr>
        <xdr:cNvPr id="86" name="_s1087"/>
        <xdr:cNvSpPr>
          <a:spLocks/>
        </xdr:cNvSpPr>
      </xdr:nvSpPr>
      <xdr:spPr>
        <a:xfrm>
          <a:off x="409575" y="8086725"/>
          <a:ext cx="2162175" cy="29527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ODBOR
</a:t>
          </a:r>
        </a:p>
      </xdr:txBody>
    </xdr:sp>
    <xdr:clientData/>
  </xdr:twoCellAnchor>
  <xdr:twoCellAnchor>
    <xdr:from>
      <xdr:col>10</xdr:col>
      <xdr:colOff>76200</xdr:colOff>
      <xdr:row>5</xdr:row>
      <xdr:rowOff>76200</xdr:rowOff>
    </xdr:from>
    <xdr:to>
      <xdr:col>13</xdr:col>
      <xdr:colOff>400050</xdr:colOff>
      <xdr:row>7</xdr:row>
      <xdr:rowOff>114300</xdr:rowOff>
    </xdr:to>
    <xdr:sp>
      <xdr:nvSpPr>
        <xdr:cNvPr id="87" name="_s7256"/>
        <xdr:cNvSpPr>
          <a:spLocks/>
        </xdr:cNvSpPr>
      </xdr:nvSpPr>
      <xdr:spPr>
        <a:xfrm>
          <a:off x="6172200" y="885825"/>
          <a:ext cx="2152650" cy="361950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NGŘ pro věci obchodní
</a:t>
          </a:r>
        </a:p>
      </xdr:txBody>
    </xdr:sp>
    <xdr:clientData/>
  </xdr:twoCellAnchor>
  <xdr:twoCellAnchor>
    <xdr:from>
      <xdr:col>12</xdr:col>
      <xdr:colOff>76200</xdr:colOff>
      <xdr:row>17</xdr:row>
      <xdr:rowOff>76200</xdr:rowOff>
    </xdr:from>
    <xdr:to>
      <xdr:col>15</xdr:col>
      <xdr:colOff>409575</xdr:colOff>
      <xdr:row>19</xdr:row>
      <xdr:rowOff>95250</xdr:rowOff>
    </xdr:to>
    <xdr:sp>
      <xdr:nvSpPr>
        <xdr:cNvPr id="88" name="_s7257"/>
        <xdr:cNvSpPr>
          <a:spLocks/>
        </xdr:cNvSpPr>
      </xdr:nvSpPr>
      <xdr:spPr>
        <a:xfrm>
          <a:off x="7391400" y="2828925"/>
          <a:ext cx="2162175" cy="342900"/>
        </a:xfrm>
        <a:prstGeom prst="round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Strategické aliance
</a:t>
          </a:r>
        </a:p>
      </xdr:txBody>
    </xdr:sp>
    <xdr:clientData/>
  </xdr:twoCellAnchor>
  <xdr:twoCellAnchor>
    <xdr:from>
      <xdr:col>12</xdr:col>
      <xdr:colOff>76200</xdr:colOff>
      <xdr:row>21</xdr:row>
      <xdr:rowOff>0</xdr:rowOff>
    </xdr:from>
    <xdr:to>
      <xdr:col>15</xdr:col>
      <xdr:colOff>409575</xdr:colOff>
      <xdr:row>23</xdr:row>
      <xdr:rowOff>47625</xdr:rowOff>
    </xdr:to>
    <xdr:sp>
      <xdr:nvSpPr>
        <xdr:cNvPr id="89" name="_s7258"/>
        <xdr:cNvSpPr>
          <a:spLocks/>
        </xdr:cNvSpPr>
      </xdr:nvSpPr>
      <xdr:spPr>
        <a:xfrm>
          <a:off x="7391400" y="3400425"/>
          <a:ext cx="2162175" cy="3714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Obchodní centrum
</a:t>
          </a:r>
        </a:p>
      </xdr:txBody>
    </xdr:sp>
    <xdr:clientData/>
  </xdr:twoCellAnchor>
  <xdr:twoCellAnchor>
    <xdr:from>
      <xdr:col>2</xdr:col>
      <xdr:colOff>561975</xdr:colOff>
      <xdr:row>35</xdr:row>
      <xdr:rowOff>47625</xdr:rowOff>
    </xdr:from>
    <xdr:to>
      <xdr:col>6</xdr:col>
      <xdr:colOff>276225</xdr:colOff>
      <xdr:row>37</xdr:row>
      <xdr:rowOff>57150</xdr:rowOff>
    </xdr:to>
    <xdr:sp>
      <xdr:nvSpPr>
        <xdr:cNvPr id="90" name="_s7259"/>
        <xdr:cNvSpPr>
          <a:spLocks/>
        </xdr:cNvSpPr>
      </xdr:nvSpPr>
      <xdr:spPr>
        <a:xfrm>
          <a:off x="1781175" y="5715000"/>
          <a:ext cx="2152650" cy="3333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 rewiew
</a:t>
          </a:r>
        </a:p>
      </xdr:txBody>
    </xdr:sp>
    <xdr:clientData/>
  </xdr:twoCellAnchor>
  <xdr:twoCellAnchor>
    <xdr:from>
      <xdr:col>12</xdr:col>
      <xdr:colOff>504825</xdr:colOff>
      <xdr:row>48</xdr:row>
      <xdr:rowOff>28575</xdr:rowOff>
    </xdr:from>
    <xdr:to>
      <xdr:col>16</xdr:col>
      <xdr:colOff>228600</xdr:colOff>
      <xdr:row>50</xdr:row>
      <xdr:rowOff>28575</xdr:rowOff>
    </xdr:to>
    <xdr:sp>
      <xdr:nvSpPr>
        <xdr:cNvPr id="91" name="_s7260"/>
        <xdr:cNvSpPr>
          <a:spLocks/>
        </xdr:cNvSpPr>
      </xdr:nvSpPr>
      <xdr:spPr>
        <a:xfrm>
          <a:off x="7820025" y="7800975"/>
          <a:ext cx="2162175" cy="3238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Provoz IT
</a:t>
          </a:r>
        </a:p>
      </xdr:txBody>
    </xdr:sp>
    <xdr:clientData/>
  </xdr:twoCellAnchor>
  <xdr:twoCellAnchor>
    <xdr:from>
      <xdr:col>12</xdr:col>
      <xdr:colOff>504825</xdr:colOff>
      <xdr:row>50</xdr:row>
      <xdr:rowOff>133350</xdr:rowOff>
    </xdr:from>
    <xdr:to>
      <xdr:col>16</xdr:col>
      <xdr:colOff>228600</xdr:colOff>
      <xdr:row>52</xdr:row>
      <xdr:rowOff>133350</xdr:rowOff>
    </xdr:to>
    <xdr:sp>
      <xdr:nvSpPr>
        <xdr:cNvPr id="92" name="_s7261"/>
        <xdr:cNvSpPr>
          <a:spLocks/>
        </xdr:cNvSpPr>
      </xdr:nvSpPr>
      <xdr:spPr>
        <a:xfrm>
          <a:off x="7820025" y="8229600"/>
          <a:ext cx="2162175" cy="3238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Vývoj IT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76200</xdr:rowOff>
    </xdr:from>
    <xdr:to>
      <xdr:col>3</xdr:col>
      <xdr:colOff>0</xdr:colOff>
      <xdr:row>24</xdr:row>
      <xdr:rowOff>76200</xdr:rowOff>
    </xdr:to>
    <xdr:sp>
      <xdr:nvSpPr>
        <xdr:cNvPr id="1" name="Line 4"/>
        <xdr:cNvSpPr>
          <a:spLocks/>
        </xdr:cNvSpPr>
      </xdr:nvSpPr>
      <xdr:spPr>
        <a:xfrm>
          <a:off x="1228725" y="4305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104775</xdr:rowOff>
    </xdr:from>
    <xdr:to>
      <xdr:col>2</xdr:col>
      <xdr:colOff>9525</xdr:colOff>
      <xdr:row>43</xdr:row>
      <xdr:rowOff>104775</xdr:rowOff>
    </xdr:to>
    <xdr:sp>
      <xdr:nvSpPr>
        <xdr:cNvPr id="2" name="Line 7"/>
        <xdr:cNvSpPr>
          <a:spLocks/>
        </xdr:cNvSpPr>
      </xdr:nvSpPr>
      <xdr:spPr>
        <a:xfrm>
          <a:off x="609600" y="7562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44</xdr:row>
      <xdr:rowOff>104775</xdr:rowOff>
    </xdr:to>
    <xdr:sp>
      <xdr:nvSpPr>
        <xdr:cNvPr id="3" name="Line 9"/>
        <xdr:cNvSpPr>
          <a:spLocks/>
        </xdr:cNvSpPr>
      </xdr:nvSpPr>
      <xdr:spPr>
        <a:xfrm>
          <a:off x="1228725" y="2714625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" name="Line 10"/>
        <xdr:cNvSpPr>
          <a:spLocks/>
        </xdr:cNvSpPr>
      </xdr:nvSpPr>
      <xdr:spPr>
        <a:xfrm>
          <a:off x="1228725" y="2714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9525</xdr:colOff>
      <xdr:row>69</xdr:row>
      <xdr:rowOff>0</xdr:rowOff>
    </xdr:to>
    <xdr:sp>
      <xdr:nvSpPr>
        <xdr:cNvPr id="5" name="Line 15"/>
        <xdr:cNvSpPr>
          <a:spLocks/>
        </xdr:cNvSpPr>
      </xdr:nvSpPr>
      <xdr:spPr>
        <a:xfrm>
          <a:off x="1228725" y="7629525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6" name="Line 17"/>
        <xdr:cNvSpPr>
          <a:spLocks/>
        </xdr:cNvSpPr>
      </xdr:nvSpPr>
      <xdr:spPr>
        <a:xfrm>
          <a:off x="1238250" y="9229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142875</xdr:rowOff>
    </xdr:from>
    <xdr:to>
      <xdr:col>2</xdr:col>
      <xdr:colOff>9525</xdr:colOff>
      <xdr:row>65</xdr:row>
      <xdr:rowOff>0</xdr:rowOff>
    </xdr:to>
    <xdr:sp>
      <xdr:nvSpPr>
        <xdr:cNvPr id="7" name="Line 23"/>
        <xdr:cNvSpPr>
          <a:spLocks/>
        </xdr:cNvSpPr>
      </xdr:nvSpPr>
      <xdr:spPr>
        <a:xfrm>
          <a:off x="1228725" y="96964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38100</xdr:rowOff>
    </xdr:from>
    <xdr:to>
      <xdr:col>3</xdr:col>
      <xdr:colOff>0</xdr:colOff>
      <xdr:row>36</xdr:row>
      <xdr:rowOff>38100</xdr:rowOff>
    </xdr:to>
    <xdr:sp>
      <xdr:nvSpPr>
        <xdr:cNvPr id="8" name="Line 31"/>
        <xdr:cNvSpPr>
          <a:spLocks/>
        </xdr:cNvSpPr>
      </xdr:nvSpPr>
      <xdr:spPr>
        <a:xfrm>
          <a:off x="1228725" y="6343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2</xdr:col>
      <xdr:colOff>9525</xdr:colOff>
      <xdr:row>84</xdr:row>
      <xdr:rowOff>95250</xdr:rowOff>
    </xdr:to>
    <xdr:sp>
      <xdr:nvSpPr>
        <xdr:cNvPr id="9" name="Line 36"/>
        <xdr:cNvSpPr>
          <a:spLocks/>
        </xdr:cNvSpPr>
      </xdr:nvSpPr>
      <xdr:spPr>
        <a:xfrm>
          <a:off x="1228725" y="13363575"/>
          <a:ext cx="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3</xdr:col>
      <xdr:colOff>9525</xdr:colOff>
      <xdr:row>32</xdr:row>
      <xdr:rowOff>38100</xdr:rowOff>
    </xdr:to>
    <xdr:sp>
      <xdr:nvSpPr>
        <xdr:cNvPr id="10" name="Line 69"/>
        <xdr:cNvSpPr>
          <a:spLocks/>
        </xdr:cNvSpPr>
      </xdr:nvSpPr>
      <xdr:spPr>
        <a:xfrm flipV="1">
          <a:off x="1238250" y="5657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76200</xdr:rowOff>
    </xdr:from>
    <xdr:to>
      <xdr:col>2</xdr:col>
      <xdr:colOff>9525</xdr:colOff>
      <xdr:row>18</xdr:row>
      <xdr:rowOff>0</xdr:rowOff>
    </xdr:to>
    <xdr:sp>
      <xdr:nvSpPr>
        <xdr:cNvPr id="11" name="Line 99"/>
        <xdr:cNvSpPr>
          <a:spLocks/>
        </xdr:cNvSpPr>
      </xdr:nvSpPr>
      <xdr:spPr>
        <a:xfrm>
          <a:off x="1228725" y="14192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76200</xdr:rowOff>
    </xdr:from>
    <xdr:to>
      <xdr:col>3</xdr:col>
      <xdr:colOff>0</xdr:colOff>
      <xdr:row>8</xdr:row>
      <xdr:rowOff>76200</xdr:rowOff>
    </xdr:to>
    <xdr:sp>
      <xdr:nvSpPr>
        <xdr:cNvPr id="12" name="Line 100"/>
        <xdr:cNvSpPr>
          <a:spLocks/>
        </xdr:cNvSpPr>
      </xdr:nvSpPr>
      <xdr:spPr>
        <a:xfrm>
          <a:off x="1228725" y="1419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0</xdr:rowOff>
    </xdr:from>
    <xdr:to>
      <xdr:col>2</xdr:col>
      <xdr:colOff>9525</xdr:colOff>
      <xdr:row>69</xdr:row>
      <xdr:rowOff>28575</xdr:rowOff>
    </xdr:to>
    <xdr:sp>
      <xdr:nvSpPr>
        <xdr:cNvPr id="13" name="Line 105"/>
        <xdr:cNvSpPr>
          <a:spLocks/>
        </xdr:cNvSpPr>
      </xdr:nvSpPr>
      <xdr:spPr>
        <a:xfrm>
          <a:off x="1228725" y="121634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28575</xdr:rowOff>
    </xdr:from>
    <xdr:to>
      <xdr:col>2</xdr:col>
      <xdr:colOff>9525</xdr:colOff>
      <xdr:row>89</xdr:row>
      <xdr:rowOff>104775</xdr:rowOff>
    </xdr:to>
    <xdr:sp>
      <xdr:nvSpPr>
        <xdr:cNvPr id="14" name="Line 118"/>
        <xdr:cNvSpPr>
          <a:spLocks/>
        </xdr:cNvSpPr>
      </xdr:nvSpPr>
      <xdr:spPr>
        <a:xfrm>
          <a:off x="1228725" y="12877800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47625</xdr:rowOff>
    </xdr:from>
    <xdr:to>
      <xdr:col>3</xdr:col>
      <xdr:colOff>9525</xdr:colOff>
      <xdr:row>81</xdr:row>
      <xdr:rowOff>47625</xdr:rowOff>
    </xdr:to>
    <xdr:sp>
      <xdr:nvSpPr>
        <xdr:cNvPr id="15" name="Line 121"/>
        <xdr:cNvSpPr>
          <a:spLocks/>
        </xdr:cNvSpPr>
      </xdr:nvSpPr>
      <xdr:spPr>
        <a:xfrm>
          <a:off x="1238250" y="15049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74</xdr:row>
      <xdr:rowOff>38100</xdr:rowOff>
    </xdr:from>
    <xdr:to>
      <xdr:col>2</xdr:col>
      <xdr:colOff>9525</xdr:colOff>
      <xdr:row>83</xdr:row>
      <xdr:rowOff>47625</xdr:rowOff>
    </xdr:to>
    <xdr:sp>
      <xdr:nvSpPr>
        <xdr:cNvPr id="16" name="Line 127"/>
        <xdr:cNvSpPr>
          <a:spLocks/>
        </xdr:cNvSpPr>
      </xdr:nvSpPr>
      <xdr:spPr>
        <a:xfrm>
          <a:off x="1228725" y="137350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77</xdr:row>
      <xdr:rowOff>66675</xdr:rowOff>
    </xdr:from>
    <xdr:to>
      <xdr:col>3</xdr:col>
      <xdr:colOff>9525</xdr:colOff>
      <xdr:row>77</xdr:row>
      <xdr:rowOff>66675</xdr:rowOff>
    </xdr:to>
    <xdr:sp>
      <xdr:nvSpPr>
        <xdr:cNvPr id="17" name="Line 155"/>
        <xdr:cNvSpPr>
          <a:spLocks/>
        </xdr:cNvSpPr>
      </xdr:nvSpPr>
      <xdr:spPr>
        <a:xfrm>
          <a:off x="1238250" y="14268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8" name="Line 159"/>
        <xdr:cNvSpPr>
          <a:spLocks/>
        </xdr:cNvSpPr>
      </xdr:nvSpPr>
      <xdr:spPr>
        <a:xfrm>
          <a:off x="1228725" y="2028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4</xdr:col>
      <xdr:colOff>0</xdr:colOff>
      <xdr:row>49</xdr:row>
      <xdr:rowOff>9525</xdr:rowOff>
    </xdr:to>
    <xdr:sp>
      <xdr:nvSpPr>
        <xdr:cNvPr id="19" name="Line 174"/>
        <xdr:cNvSpPr>
          <a:spLocks/>
        </xdr:cNvSpPr>
      </xdr:nvSpPr>
      <xdr:spPr>
        <a:xfrm>
          <a:off x="3343275" y="860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123825</xdr:rowOff>
    </xdr:from>
    <xdr:to>
      <xdr:col>3</xdr:col>
      <xdr:colOff>0</xdr:colOff>
      <xdr:row>55</xdr:row>
      <xdr:rowOff>123825</xdr:rowOff>
    </xdr:to>
    <xdr:sp>
      <xdr:nvSpPr>
        <xdr:cNvPr id="20" name="Line 177"/>
        <xdr:cNvSpPr>
          <a:spLocks/>
        </xdr:cNvSpPr>
      </xdr:nvSpPr>
      <xdr:spPr>
        <a:xfrm flipV="1">
          <a:off x="1238250" y="1044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38100</xdr:rowOff>
    </xdr:from>
    <xdr:to>
      <xdr:col>3</xdr:col>
      <xdr:colOff>0</xdr:colOff>
      <xdr:row>28</xdr:row>
      <xdr:rowOff>38100</xdr:rowOff>
    </xdr:to>
    <xdr:sp>
      <xdr:nvSpPr>
        <xdr:cNvPr id="21" name="Line 194"/>
        <xdr:cNvSpPr>
          <a:spLocks/>
        </xdr:cNvSpPr>
      </xdr:nvSpPr>
      <xdr:spPr>
        <a:xfrm>
          <a:off x="1228725" y="4953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>
      <xdr:nvSpPr>
        <xdr:cNvPr id="22" name="Line 196"/>
        <xdr:cNvSpPr>
          <a:spLocks/>
        </xdr:cNvSpPr>
      </xdr:nvSpPr>
      <xdr:spPr>
        <a:xfrm flipV="1">
          <a:off x="3343275" y="95535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23" name="Line 198"/>
        <xdr:cNvSpPr>
          <a:spLocks/>
        </xdr:cNvSpPr>
      </xdr:nvSpPr>
      <xdr:spPr>
        <a:xfrm flipV="1">
          <a:off x="3343275" y="7458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6</xdr:col>
      <xdr:colOff>0</xdr:colOff>
      <xdr:row>20</xdr:row>
      <xdr:rowOff>66675</xdr:rowOff>
    </xdr:to>
    <xdr:sp>
      <xdr:nvSpPr>
        <xdr:cNvPr id="24" name="Line 204"/>
        <xdr:cNvSpPr>
          <a:spLocks/>
        </xdr:cNvSpPr>
      </xdr:nvSpPr>
      <xdr:spPr>
        <a:xfrm>
          <a:off x="3962400" y="3609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123825</xdr:rowOff>
    </xdr:from>
    <xdr:to>
      <xdr:col>6</xdr:col>
      <xdr:colOff>9525</xdr:colOff>
      <xdr:row>55</xdr:row>
      <xdr:rowOff>123825</xdr:rowOff>
    </xdr:to>
    <xdr:sp>
      <xdr:nvSpPr>
        <xdr:cNvPr id="25" name="Line 208"/>
        <xdr:cNvSpPr>
          <a:spLocks/>
        </xdr:cNvSpPr>
      </xdr:nvSpPr>
      <xdr:spPr>
        <a:xfrm flipV="1">
          <a:off x="3962400" y="10448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46</xdr:row>
      <xdr:rowOff>66675</xdr:rowOff>
    </xdr:from>
    <xdr:to>
      <xdr:col>6</xdr:col>
      <xdr:colOff>9525</xdr:colOff>
      <xdr:row>46</xdr:row>
      <xdr:rowOff>66675</xdr:rowOff>
    </xdr:to>
    <xdr:sp>
      <xdr:nvSpPr>
        <xdr:cNvPr id="26" name="Line 209"/>
        <xdr:cNvSpPr>
          <a:spLocks/>
        </xdr:cNvSpPr>
      </xdr:nvSpPr>
      <xdr:spPr>
        <a:xfrm>
          <a:off x="3971925" y="8324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4</xdr:col>
      <xdr:colOff>0</xdr:colOff>
      <xdr:row>58</xdr:row>
      <xdr:rowOff>9525</xdr:rowOff>
    </xdr:to>
    <xdr:sp>
      <xdr:nvSpPr>
        <xdr:cNvPr id="27" name="Line 211"/>
        <xdr:cNvSpPr>
          <a:spLocks/>
        </xdr:cNvSpPr>
      </xdr:nvSpPr>
      <xdr:spPr>
        <a:xfrm>
          <a:off x="3343275" y="10658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4</xdr:col>
      <xdr:colOff>0</xdr:colOff>
      <xdr:row>63</xdr:row>
      <xdr:rowOff>9525</xdr:rowOff>
    </xdr:to>
    <xdr:sp>
      <xdr:nvSpPr>
        <xdr:cNvPr id="28" name="Line 218"/>
        <xdr:cNvSpPr>
          <a:spLocks/>
        </xdr:cNvSpPr>
      </xdr:nvSpPr>
      <xdr:spPr>
        <a:xfrm flipV="1">
          <a:off x="3343275" y="11658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69</xdr:row>
      <xdr:rowOff>85725</xdr:rowOff>
    </xdr:from>
    <xdr:to>
      <xdr:col>6</xdr:col>
      <xdr:colOff>19050</xdr:colOff>
      <xdr:row>69</xdr:row>
      <xdr:rowOff>85725</xdr:rowOff>
    </xdr:to>
    <xdr:sp>
      <xdr:nvSpPr>
        <xdr:cNvPr id="29" name="Line 219"/>
        <xdr:cNvSpPr>
          <a:spLocks/>
        </xdr:cNvSpPr>
      </xdr:nvSpPr>
      <xdr:spPr>
        <a:xfrm flipH="1">
          <a:off x="3962400" y="12934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6</xdr:col>
      <xdr:colOff>19050</xdr:colOff>
      <xdr:row>69</xdr:row>
      <xdr:rowOff>0</xdr:rowOff>
    </xdr:to>
    <xdr:sp>
      <xdr:nvSpPr>
        <xdr:cNvPr id="30" name="Line 220"/>
        <xdr:cNvSpPr>
          <a:spLocks/>
        </xdr:cNvSpPr>
      </xdr:nvSpPr>
      <xdr:spPr>
        <a:xfrm flipH="1">
          <a:off x="3952875" y="12849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64</xdr:row>
      <xdr:rowOff>0</xdr:rowOff>
    </xdr:from>
    <xdr:to>
      <xdr:col>6</xdr:col>
      <xdr:colOff>19050</xdr:colOff>
      <xdr:row>69</xdr:row>
      <xdr:rowOff>0</xdr:rowOff>
    </xdr:to>
    <xdr:sp>
      <xdr:nvSpPr>
        <xdr:cNvPr id="31" name="Line 224"/>
        <xdr:cNvSpPr>
          <a:spLocks/>
        </xdr:cNvSpPr>
      </xdr:nvSpPr>
      <xdr:spPr>
        <a:xfrm>
          <a:off x="4581525" y="120015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19050</xdr:rowOff>
    </xdr:from>
    <xdr:to>
      <xdr:col>6</xdr:col>
      <xdr:colOff>19050</xdr:colOff>
      <xdr:row>73</xdr:row>
      <xdr:rowOff>19050</xdr:rowOff>
    </xdr:to>
    <xdr:sp>
      <xdr:nvSpPr>
        <xdr:cNvPr id="32" name="Line 228"/>
        <xdr:cNvSpPr>
          <a:spLocks/>
        </xdr:cNvSpPr>
      </xdr:nvSpPr>
      <xdr:spPr>
        <a:xfrm flipH="1">
          <a:off x="3962400" y="13554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64</xdr:row>
      <xdr:rowOff>0</xdr:rowOff>
    </xdr:from>
    <xdr:to>
      <xdr:col>6</xdr:col>
      <xdr:colOff>9525</xdr:colOff>
      <xdr:row>64</xdr:row>
      <xdr:rowOff>0</xdr:rowOff>
    </xdr:to>
    <xdr:sp>
      <xdr:nvSpPr>
        <xdr:cNvPr id="33" name="Line 229"/>
        <xdr:cNvSpPr>
          <a:spLocks/>
        </xdr:cNvSpPr>
      </xdr:nvSpPr>
      <xdr:spPr>
        <a:xfrm flipH="1">
          <a:off x="3971925" y="12001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95250</xdr:rowOff>
    </xdr:from>
    <xdr:to>
      <xdr:col>6</xdr:col>
      <xdr:colOff>19050</xdr:colOff>
      <xdr:row>73</xdr:row>
      <xdr:rowOff>19050</xdr:rowOff>
    </xdr:to>
    <xdr:sp>
      <xdr:nvSpPr>
        <xdr:cNvPr id="34" name="Line 231"/>
        <xdr:cNvSpPr>
          <a:spLocks/>
        </xdr:cNvSpPr>
      </xdr:nvSpPr>
      <xdr:spPr>
        <a:xfrm>
          <a:off x="4581525" y="129444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5" name="Line 232"/>
        <xdr:cNvSpPr>
          <a:spLocks/>
        </xdr:cNvSpPr>
      </xdr:nvSpPr>
      <xdr:spPr>
        <a:xfrm flipV="1">
          <a:off x="1247775" y="12001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</xdr:rowOff>
    </xdr:from>
    <xdr:to>
      <xdr:col>3</xdr:col>
      <xdr:colOff>9525</xdr:colOff>
      <xdr:row>69</xdr:row>
      <xdr:rowOff>9525</xdr:rowOff>
    </xdr:to>
    <xdr:sp>
      <xdr:nvSpPr>
        <xdr:cNvPr id="36" name="Line 233"/>
        <xdr:cNvSpPr>
          <a:spLocks/>
        </xdr:cNvSpPr>
      </xdr:nvSpPr>
      <xdr:spPr>
        <a:xfrm flipV="1">
          <a:off x="1238250" y="12858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37" name="Line 234"/>
        <xdr:cNvSpPr>
          <a:spLocks/>
        </xdr:cNvSpPr>
      </xdr:nvSpPr>
      <xdr:spPr>
        <a:xfrm>
          <a:off x="1228725" y="13535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9525</xdr:rowOff>
    </xdr:from>
    <xdr:to>
      <xdr:col>3</xdr:col>
      <xdr:colOff>0</xdr:colOff>
      <xdr:row>60</xdr:row>
      <xdr:rowOff>19050</xdr:rowOff>
    </xdr:to>
    <xdr:sp>
      <xdr:nvSpPr>
        <xdr:cNvPr id="38" name="Line 236"/>
        <xdr:cNvSpPr>
          <a:spLocks/>
        </xdr:cNvSpPr>
      </xdr:nvSpPr>
      <xdr:spPr>
        <a:xfrm flipV="1">
          <a:off x="1228725" y="113252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89</xdr:row>
      <xdr:rowOff>104775</xdr:rowOff>
    </xdr:from>
    <xdr:to>
      <xdr:col>3</xdr:col>
      <xdr:colOff>0</xdr:colOff>
      <xdr:row>89</xdr:row>
      <xdr:rowOff>104775</xdr:rowOff>
    </xdr:to>
    <xdr:sp>
      <xdr:nvSpPr>
        <xdr:cNvPr id="39" name="Line 237"/>
        <xdr:cNvSpPr>
          <a:spLocks/>
        </xdr:cNvSpPr>
      </xdr:nvSpPr>
      <xdr:spPr>
        <a:xfrm>
          <a:off x="1228725" y="16573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40" name="Line 239"/>
        <xdr:cNvSpPr>
          <a:spLocks/>
        </xdr:cNvSpPr>
      </xdr:nvSpPr>
      <xdr:spPr>
        <a:xfrm>
          <a:off x="1228725" y="7134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1" name="Line 241"/>
        <xdr:cNvSpPr>
          <a:spLocks/>
        </xdr:cNvSpPr>
      </xdr:nvSpPr>
      <xdr:spPr>
        <a:xfrm>
          <a:off x="1228725" y="3543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2" name="Line 242"/>
        <xdr:cNvSpPr>
          <a:spLocks/>
        </xdr:cNvSpPr>
      </xdr:nvSpPr>
      <xdr:spPr>
        <a:xfrm>
          <a:off x="1238250" y="271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85</xdr:row>
      <xdr:rowOff>95250</xdr:rowOff>
    </xdr:from>
    <xdr:to>
      <xdr:col>3</xdr:col>
      <xdr:colOff>0</xdr:colOff>
      <xdr:row>85</xdr:row>
      <xdr:rowOff>95250</xdr:rowOff>
    </xdr:to>
    <xdr:sp>
      <xdr:nvSpPr>
        <xdr:cNvPr id="43" name="Line 246"/>
        <xdr:cNvSpPr>
          <a:spLocks/>
        </xdr:cNvSpPr>
      </xdr:nvSpPr>
      <xdr:spPr>
        <a:xfrm flipV="1">
          <a:off x="1247775" y="15916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60</xdr:row>
      <xdr:rowOff>85725</xdr:rowOff>
    </xdr:from>
    <xdr:to>
      <xdr:col>8</xdr:col>
      <xdr:colOff>104775</xdr:colOff>
      <xdr:row>69</xdr:row>
      <xdr:rowOff>66675</xdr:rowOff>
    </xdr:to>
    <xdr:sp>
      <xdr:nvSpPr>
        <xdr:cNvPr id="44" name="Line 250"/>
        <xdr:cNvSpPr>
          <a:spLocks/>
        </xdr:cNvSpPr>
      </xdr:nvSpPr>
      <xdr:spPr>
        <a:xfrm>
          <a:off x="5886450" y="114014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69</xdr:row>
      <xdr:rowOff>76200</xdr:rowOff>
    </xdr:from>
    <xdr:to>
      <xdr:col>9</xdr:col>
      <xdr:colOff>0</xdr:colOff>
      <xdr:row>69</xdr:row>
      <xdr:rowOff>76200</xdr:rowOff>
    </xdr:to>
    <xdr:sp>
      <xdr:nvSpPr>
        <xdr:cNvPr id="45" name="Line 251"/>
        <xdr:cNvSpPr>
          <a:spLocks/>
        </xdr:cNvSpPr>
      </xdr:nvSpPr>
      <xdr:spPr>
        <a:xfrm flipV="1">
          <a:off x="5886450" y="12925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60</xdr:row>
      <xdr:rowOff>76200</xdr:rowOff>
    </xdr:from>
    <xdr:to>
      <xdr:col>8</xdr:col>
      <xdr:colOff>152400</xdr:colOff>
      <xdr:row>60</xdr:row>
      <xdr:rowOff>76200</xdr:rowOff>
    </xdr:to>
    <xdr:sp>
      <xdr:nvSpPr>
        <xdr:cNvPr id="46" name="Line 252"/>
        <xdr:cNvSpPr>
          <a:spLocks/>
        </xdr:cNvSpPr>
      </xdr:nvSpPr>
      <xdr:spPr>
        <a:xfrm flipH="1">
          <a:off x="3952875" y="11391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60</xdr:row>
      <xdr:rowOff>76200</xdr:rowOff>
    </xdr:from>
    <xdr:to>
      <xdr:col>9</xdr:col>
      <xdr:colOff>0</xdr:colOff>
      <xdr:row>60</xdr:row>
      <xdr:rowOff>76200</xdr:rowOff>
    </xdr:to>
    <xdr:sp>
      <xdr:nvSpPr>
        <xdr:cNvPr id="47" name="Line 253"/>
        <xdr:cNvSpPr>
          <a:spLocks/>
        </xdr:cNvSpPr>
      </xdr:nvSpPr>
      <xdr:spPr>
        <a:xfrm flipV="1">
          <a:off x="5905500" y="11391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64</xdr:row>
      <xdr:rowOff>76200</xdr:rowOff>
    </xdr:from>
    <xdr:to>
      <xdr:col>9</xdr:col>
      <xdr:colOff>0</xdr:colOff>
      <xdr:row>64</xdr:row>
      <xdr:rowOff>76200</xdr:rowOff>
    </xdr:to>
    <xdr:sp>
      <xdr:nvSpPr>
        <xdr:cNvPr id="48" name="Line 254"/>
        <xdr:cNvSpPr>
          <a:spLocks/>
        </xdr:cNvSpPr>
      </xdr:nvSpPr>
      <xdr:spPr>
        <a:xfrm flipV="1">
          <a:off x="5895975" y="12077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28575</xdr:rowOff>
    </xdr:from>
    <xdr:to>
      <xdr:col>3</xdr:col>
      <xdr:colOff>9525</xdr:colOff>
      <xdr:row>46</xdr:row>
      <xdr:rowOff>28575</xdr:rowOff>
    </xdr:to>
    <xdr:sp>
      <xdr:nvSpPr>
        <xdr:cNvPr id="49" name="Line 257"/>
        <xdr:cNvSpPr>
          <a:spLocks/>
        </xdr:cNvSpPr>
      </xdr:nvSpPr>
      <xdr:spPr>
        <a:xfrm>
          <a:off x="1238250" y="8286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57150</xdr:rowOff>
    </xdr:from>
    <xdr:to>
      <xdr:col>5</xdr:col>
      <xdr:colOff>609600</xdr:colOff>
      <xdr:row>16</xdr:row>
      <xdr:rowOff>57150</xdr:rowOff>
    </xdr:to>
    <xdr:sp>
      <xdr:nvSpPr>
        <xdr:cNvPr id="50" name="Line 204"/>
        <xdr:cNvSpPr>
          <a:spLocks/>
        </xdr:cNvSpPr>
      </xdr:nvSpPr>
      <xdr:spPr>
        <a:xfrm>
          <a:off x="3952875" y="2771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otecnibanka.cz/" TargetMode="External" /><Relationship Id="rId2" Type="http://schemas.openxmlformats.org/officeDocument/2006/relationships/hyperlink" Target="http://www.kbc.com/" TargetMode="Externa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1"/>
  <sheetViews>
    <sheetView showGridLines="0" zoomScalePageLayoutView="0" workbookViewId="0" topLeftCell="A1">
      <selection activeCell="G69" sqref="G69"/>
    </sheetView>
  </sheetViews>
  <sheetFormatPr defaultColWidth="9.140625" defaultRowHeight="12.75"/>
  <sheetData>
    <row r="1" ht="12.75">
      <c r="T1" t="s">
        <v>366</v>
      </c>
    </row>
    <row r="58" spans="2:32" ht="12.75">
      <c r="B58" s="149" t="s">
        <v>436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</row>
    <row r="59" spans="2:32" ht="12.75">
      <c r="B59" s="149" t="s">
        <v>410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</row>
    <row r="60" spans="2:32" ht="12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 t="s">
        <v>335</v>
      </c>
      <c r="V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2:32" ht="12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 t="s">
        <v>336</v>
      </c>
      <c r="V61" s="137"/>
      <c r="X61" s="137"/>
      <c r="Y61" s="137"/>
      <c r="Z61" s="137"/>
      <c r="AA61" s="137"/>
      <c r="AB61" s="137"/>
      <c r="AC61" s="137"/>
      <c r="AD61" s="137"/>
      <c r="AE61" s="137"/>
      <c r="AF61" s="137"/>
    </row>
  </sheetData>
  <sheetProtection/>
  <printOptions/>
  <pageMargins left="0.7086614173228347" right="0.7086614173228347" top="0.5511811023622047" bottom="0.3937007874015748" header="0.31496062992125984" footer="0.31496062992125984"/>
  <pageSetup fitToHeight="1" fitToWidth="1" horizontalDpi="1200" verticalDpi="12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5.421875" style="113" customWidth="1"/>
    <col min="2" max="2" width="54.57421875" style="113" customWidth="1"/>
    <col min="3" max="6" width="14.421875" style="113" customWidth="1"/>
    <col min="7" max="8" width="11.140625" style="113" customWidth="1"/>
    <col min="9" max="16384" width="9.140625" style="113" customWidth="1"/>
  </cols>
  <sheetData>
    <row r="1" spans="1:6" s="112" customFormat="1" ht="12.75">
      <c r="A1" s="141"/>
      <c r="D1" s="142"/>
      <c r="E1" s="142"/>
      <c r="F1" s="142" t="s">
        <v>355</v>
      </c>
    </row>
    <row r="2" spans="1:6" ht="48" customHeight="1">
      <c r="A2" s="355" t="s">
        <v>356</v>
      </c>
      <c r="B2" s="355"/>
      <c r="C2" s="355"/>
      <c r="D2" s="355"/>
      <c r="E2" s="355"/>
      <c r="F2" s="355"/>
    </row>
    <row r="3" spans="1:6" ht="17.25" customHeight="1">
      <c r="A3" s="148"/>
      <c r="B3" s="148"/>
      <c r="C3" s="148"/>
      <c r="D3" s="148"/>
      <c r="E3" s="148"/>
      <c r="F3" s="148"/>
    </row>
    <row r="4" spans="1:6" ht="17.25" customHeight="1">
      <c r="A4" s="151" t="s">
        <v>297</v>
      </c>
      <c r="B4" s="152" t="s">
        <v>358</v>
      </c>
      <c r="C4" s="152"/>
      <c r="D4" s="148"/>
      <c r="E4" s="148"/>
      <c r="F4" s="148"/>
    </row>
    <row r="5" spans="1:6" ht="84" customHeight="1">
      <c r="A5" s="148"/>
      <c r="B5" s="356" t="s">
        <v>434</v>
      </c>
      <c r="C5" s="356"/>
      <c r="D5" s="356"/>
      <c r="E5" s="356"/>
      <c r="F5" s="356"/>
    </row>
    <row r="6" spans="2:3" ht="13.5" customHeight="1" thickBot="1">
      <c r="B6" s="150"/>
      <c r="C6" s="150"/>
    </row>
    <row r="7" spans="1:6" ht="13.5" customHeight="1" thickBot="1">
      <c r="A7" s="114"/>
      <c r="B7" s="157" t="s">
        <v>359</v>
      </c>
      <c r="C7" s="161">
        <v>40268</v>
      </c>
      <c r="D7" s="161">
        <v>40178</v>
      </c>
      <c r="E7" s="161">
        <v>40086</v>
      </c>
      <c r="F7" s="161">
        <v>39994</v>
      </c>
    </row>
    <row r="8" spans="1:6" ht="12.75">
      <c r="A8" s="115" t="s">
        <v>285</v>
      </c>
      <c r="B8" s="116" t="s">
        <v>298</v>
      </c>
      <c r="C8" s="143">
        <v>19119893.22287</v>
      </c>
      <c r="D8" s="143">
        <v>19117960.5128</v>
      </c>
      <c r="E8" s="143">
        <v>17200736.27272</v>
      </c>
      <c r="F8" s="143">
        <v>17209845.16371</v>
      </c>
    </row>
    <row r="9" spans="1:6" ht="12.75">
      <c r="A9" s="117"/>
      <c r="B9" s="118" t="s">
        <v>299</v>
      </c>
      <c r="C9" s="144">
        <v>5076331</v>
      </c>
      <c r="D9" s="144">
        <v>5076331</v>
      </c>
      <c r="E9" s="144">
        <v>5076328</v>
      </c>
      <c r="F9" s="144">
        <v>5076328</v>
      </c>
    </row>
    <row r="10" spans="1:6" ht="12.75">
      <c r="A10" s="117"/>
      <c r="B10" s="118" t="s">
        <v>22</v>
      </c>
      <c r="C10" s="144">
        <v>0</v>
      </c>
      <c r="D10" s="144">
        <v>0</v>
      </c>
      <c r="E10" s="144">
        <v>0</v>
      </c>
      <c r="F10" s="144">
        <v>0</v>
      </c>
    </row>
    <row r="11" spans="1:6" ht="12.75">
      <c r="A11" s="117"/>
      <c r="B11" s="118" t="s">
        <v>133</v>
      </c>
      <c r="C11" s="144">
        <v>13864383.9</v>
      </c>
      <c r="D11" s="144">
        <v>13864383.9</v>
      </c>
      <c r="E11" s="144">
        <v>7864386.9</v>
      </c>
      <c r="F11" s="144">
        <v>7864386.9</v>
      </c>
    </row>
    <row r="12" spans="1:6" ht="13.5" customHeight="1">
      <c r="A12" s="117"/>
      <c r="B12" s="118" t="s">
        <v>300</v>
      </c>
      <c r="C12" s="144">
        <v>227235.72976000002</v>
      </c>
      <c r="D12" s="144">
        <v>227235.72976000005</v>
      </c>
      <c r="E12" s="144">
        <v>4298453.19176</v>
      </c>
      <c r="F12" s="144">
        <v>4298453.19176</v>
      </c>
    </row>
    <row r="13" spans="1:6" ht="13.5" customHeight="1">
      <c r="A13" s="117"/>
      <c r="B13" s="118" t="s">
        <v>301</v>
      </c>
      <c r="C13" s="144">
        <v>0</v>
      </c>
      <c r="D13" s="144">
        <v>0</v>
      </c>
      <c r="E13" s="144">
        <v>0</v>
      </c>
      <c r="F13" s="144">
        <v>0</v>
      </c>
    </row>
    <row r="14" spans="1:6" ht="13.5" customHeight="1">
      <c r="A14" s="117"/>
      <c r="B14" s="118" t="s">
        <v>302</v>
      </c>
      <c r="C14" s="144">
        <v>0</v>
      </c>
      <c r="D14" s="144">
        <v>0</v>
      </c>
      <c r="E14" s="144">
        <v>0</v>
      </c>
      <c r="F14" s="144">
        <v>0</v>
      </c>
    </row>
    <row r="15" spans="1:6" ht="12.75" customHeight="1">
      <c r="A15" s="117"/>
      <c r="B15" s="118" t="s">
        <v>303</v>
      </c>
      <c r="C15" s="144">
        <v>0</v>
      </c>
      <c r="D15" s="144">
        <v>0</v>
      </c>
      <c r="E15" s="144">
        <v>0</v>
      </c>
      <c r="F15" s="144">
        <v>0</v>
      </c>
    </row>
    <row r="16" spans="1:6" ht="12.75" customHeight="1">
      <c r="A16" s="117"/>
      <c r="B16" s="118" t="s">
        <v>304</v>
      </c>
      <c r="C16" s="144">
        <v>0</v>
      </c>
      <c r="D16" s="144">
        <v>0</v>
      </c>
      <c r="E16" s="144">
        <v>0</v>
      </c>
      <c r="F16" s="144">
        <v>0</v>
      </c>
    </row>
    <row r="17" spans="1:6" ht="12.75" customHeight="1">
      <c r="A17" s="117"/>
      <c r="B17" s="118" t="s">
        <v>305</v>
      </c>
      <c r="C17" s="144">
        <v>-48057.406889999984</v>
      </c>
      <c r="D17" s="144">
        <v>-49990.11696</v>
      </c>
      <c r="E17" s="144">
        <v>-38431.81904</v>
      </c>
      <c r="F17" s="144">
        <v>-29322.928050000002</v>
      </c>
    </row>
    <row r="18" spans="1:6" ht="13.5" customHeight="1">
      <c r="A18" s="117" t="s">
        <v>287</v>
      </c>
      <c r="B18" s="118" t="s">
        <v>306</v>
      </c>
      <c r="C18" s="144">
        <v>0</v>
      </c>
      <c r="D18" s="144">
        <v>2954.49376</v>
      </c>
      <c r="E18" s="144">
        <v>3219.24661</v>
      </c>
      <c r="F18" s="144">
        <v>600.60546</v>
      </c>
    </row>
    <row r="19" spans="1:6" ht="12.75">
      <c r="A19" s="117" t="s">
        <v>289</v>
      </c>
      <c r="B19" s="118" t="s">
        <v>307</v>
      </c>
      <c r="C19" s="144">
        <v>0</v>
      </c>
      <c r="D19" s="144">
        <v>0</v>
      </c>
      <c r="E19" s="144">
        <v>0</v>
      </c>
      <c r="F19" s="144">
        <v>0</v>
      </c>
    </row>
    <row r="20" spans="1:6" ht="12.75">
      <c r="A20" s="117" t="s">
        <v>291</v>
      </c>
      <c r="B20" s="118" t="s">
        <v>308</v>
      </c>
      <c r="C20" s="144">
        <v>-158548.92251206064</v>
      </c>
      <c r="D20" s="144">
        <v>-305349.319940406</v>
      </c>
      <c r="E20" s="144">
        <v>-472081.166900424</v>
      </c>
      <c r="F20" s="144">
        <v>-241119.582502308</v>
      </c>
    </row>
    <row r="21" spans="1:6" ht="12.75">
      <c r="A21" s="119"/>
      <c r="B21" s="120" t="s">
        <v>309</v>
      </c>
      <c r="C21" s="145">
        <v>-158548.92251206064</v>
      </c>
      <c r="D21" s="145">
        <v>-305349.319940406</v>
      </c>
      <c r="E21" s="145">
        <v>-472081.166900424</v>
      </c>
      <c r="F21" s="145">
        <v>-241119.582502308</v>
      </c>
    </row>
    <row r="22" spans="1:6" ht="12.75" customHeight="1">
      <c r="A22" s="119" t="s">
        <v>293</v>
      </c>
      <c r="B22" s="120" t="s">
        <v>310</v>
      </c>
      <c r="C22" s="119"/>
      <c r="D22" s="119"/>
      <c r="E22" s="119"/>
      <c r="F22" s="119"/>
    </row>
    <row r="23" spans="1:6" ht="12.75" customHeight="1" thickBot="1">
      <c r="A23" s="121"/>
      <c r="B23" s="122" t="s">
        <v>311</v>
      </c>
      <c r="C23" s="146">
        <v>18961344.300357938</v>
      </c>
      <c r="D23" s="146">
        <v>18815565.68661959</v>
      </c>
      <c r="E23" s="146">
        <v>16731874.3524296</v>
      </c>
      <c r="F23" s="146">
        <v>16969326.186667696</v>
      </c>
    </row>
    <row r="24" spans="1:6" ht="12.75" customHeight="1">
      <c r="A24" s="136"/>
      <c r="B24" s="153"/>
      <c r="C24" s="154"/>
      <c r="D24" s="154"/>
      <c r="E24" s="154"/>
      <c r="F24" s="155"/>
    </row>
    <row r="25" spans="3:5" ht="12" customHeight="1">
      <c r="C25" s="148"/>
      <c r="D25" s="148"/>
      <c r="E25" s="148"/>
    </row>
    <row r="26" spans="1:6" ht="17.25" customHeight="1">
      <c r="A26" s="151" t="s">
        <v>312</v>
      </c>
      <c r="B26" s="152" t="s">
        <v>360</v>
      </c>
      <c r="C26" s="148"/>
      <c r="D26" s="148"/>
      <c r="E26" s="148"/>
      <c r="F26" s="148"/>
    </row>
    <row r="27" spans="3:5" ht="14.25" customHeight="1" thickBot="1">
      <c r="C27" s="148"/>
      <c r="D27" s="148"/>
      <c r="E27" s="148"/>
    </row>
    <row r="28" spans="1:8" ht="13.5" thickBot="1">
      <c r="A28" s="114"/>
      <c r="B28" s="156" t="s">
        <v>359</v>
      </c>
      <c r="C28" s="161">
        <v>40268</v>
      </c>
      <c r="D28" s="161">
        <v>40178</v>
      </c>
      <c r="E28" s="161">
        <v>40086</v>
      </c>
      <c r="F28" s="161">
        <v>39994</v>
      </c>
      <c r="H28" s="112"/>
    </row>
    <row r="29" spans="1:6" s="112" customFormat="1" ht="12.75">
      <c r="A29" s="123"/>
      <c r="B29" s="124" t="s">
        <v>313</v>
      </c>
      <c r="C29" s="162">
        <v>3819261.3134936397</v>
      </c>
      <c r="D29" s="162">
        <v>3741883.6750823925</v>
      </c>
      <c r="E29" s="162">
        <v>3520471.29269827</v>
      </c>
      <c r="F29" s="162">
        <v>2827570.9683327256</v>
      </c>
    </row>
    <row r="30" spans="1:17" s="130" customFormat="1" ht="12.75">
      <c r="A30" s="125"/>
      <c r="B30" s="126" t="s">
        <v>314</v>
      </c>
      <c r="C30" s="117"/>
      <c r="D30" s="117"/>
      <c r="E30" s="117"/>
      <c r="F30" s="117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8" ht="12.75">
      <c r="A31" s="117" t="s">
        <v>297</v>
      </c>
      <c r="B31" s="131" t="s">
        <v>315</v>
      </c>
      <c r="C31" s="144">
        <v>3658275.3379032677</v>
      </c>
      <c r="D31" s="144">
        <v>3580897.699492021</v>
      </c>
      <c r="E31" s="144">
        <v>3359485.3171079</v>
      </c>
      <c r="F31" s="144">
        <v>2666584.9927423545</v>
      </c>
      <c r="G31" s="127"/>
      <c r="H31" s="132"/>
    </row>
    <row r="32" spans="1:8" ht="12.75">
      <c r="A32" s="117" t="s">
        <v>316</v>
      </c>
      <c r="B32" s="131" t="s">
        <v>317</v>
      </c>
      <c r="C32" s="144">
        <v>720</v>
      </c>
      <c r="D32" s="144">
        <v>720</v>
      </c>
      <c r="E32" s="144">
        <v>720</v>
      </c>
      <c r="F32" s="144">
        <v>720</v>
      </c>
      <c r="H32" s="112"/>
    </row>
    <row r="33" spans="1:6" ht="12.75">
      <c r="A33" s="117"/>
      <c r="B33" s="131" t="s">
        <v>318</v>
      </c>
      <c r="C33" s="144">
        <v>720</v>
      </c>
      <c r="D33" s="144">
        <v>720</v>
      </c>
      <c r="E33" s="144">
        <v>720</v>
      </c>
      <c r="F33" s="144">
        <v>720</v>
      </c>
    </row>
    <row r="34" spans="1:6" ht="12.75">
      <c r="A34" s="117" t="s">
        <v>319</v>
      </c>
      <c r="B34" s="131" t="s">
        <v>320</v>
      </c>
      <c r="C34" s="144">
        <v>3657555.3379032677</v>
      </c>
      <c r="D34" s="144">
        <v>3580177.699492021</v>
      </c>
      <c r="E34" s="144">
        <v>3358765.3171079</v>
      </c>
      <c r="F34" s="144">
        <v>2665864.9927423545</v>
      </c>
    </row>
    <row r="35" spans="1:6" ht="12.75">
      <c r="A35" s="117" t="s">
        <v>321</v>
      </c>
      <c r="B35" s="131" t="s">
        <v>322</v>
      </c>
      <c r="C35" s="144">
        <v>14469.412736799999</v>
      </c>
      <c r="D35" s="144">
        <v>16112.010272</v>
      </c>
      <c r="E35" s="144">
        <v>14648.4604528</v>
      </c>
      <c r="F35" s="144">
        <v>14108.865216</v>
      </c>
    </row>
    <row r="36" spans="1:6" ht="12.75">
      <c r="A36" s="117" t="s">
        <v>323</v>
      </c>
      <c r="B36" s="131" t="s">
        <v>324</v>
      </c>
      <c r="C36" s="144">
        <v>3643085.9251664677</v>
      </c>
      <c r="D36" s="144">
        <v>3564065.6892200215</v>
      </c>
      <c r="E36" s="144">
        <v>3344116.8566551</v>
      </c>
      <c r="F36" s="144">
        <v>2651756.1275263545</v>
      </c>
    </row>
    <row r="37" spans="1:6" ht="12.75">
      <c r="A37" s="117"/>
      <c r="B37" s="131" t="s">
        <v>325</v>
      </c>
      <c r="C37" s="144">
        <v>295986.8975160889</v>
      </c>
      <c r="D37" s="144">
        <v>301380.6835396944</v>
      </c>
      <c r="E37" s="144">
        <v>306310.871254536</v>
      </c>
      <c r="F37" s="144">
        <v>348492.5744860216</v>
      </c>
    </row>
    <row r="38" spans="1:6" ht="12.75">
      <c r="A38" s="117"/>
      <c r="B38" s="131" t="s">
        <v>326</v>
      </c>
      <c r="C38" s="144">
        <v>2670056.2267295746</v>
      </c>
      <c r="D38" s="144">
        <v>2670399.4812577935</v>
      </c>
      <c r="E38" s="144">
        <v>2512269.53811311</v>
      </c>
      <c r="F38" s="144">
        <v>1818346.6516262873</v>
      </c>
    </row>
    <row r="39" spans="1:6" ht="12.75">
      <c r="A39" s="117"/>
      <c r="B39" s="131" t="s">
        <v>327</v>
      </c>
      <c r="C39" s="144">
        <v>0</v>
      </c>
      <c r="D39" s="144">
        <v>0</v>
      </c>
      <c r="E39" s="144">
        <v>0</v>
      </c>
      <c r="F39" s="144">
        <v>0</v>
      </c>
    </row>
    <row r="40" spans="1:6" ht="12.75">
      <c r="A40" s="117"/>
      <c r="B40" s="131" t="s">
        <v>328</v>
      </c>
      <c r="C40" s="144">
        <v>677042.800920804</v>
      </c>
      <c r="D40" s="144">
        <v>592285.5244225337</v>
      </c>
      <c r="E40" s="144">
        <v>525536.447287448</v>
      </c>
      <c r="F40" s="144">
        <v>484916.9014140456</v>
      </c>
    </row>
    <row r="41" spans="1:6" ht="12.75">
      <c r="A41" s="117" t="s">
        <v>329</v>
      </c>
      <c r="B41" s="131" t="s">
        <v>330</v>
      </c>
      <c r="C41" s="144">
        <v>0</v>
      </c>
      <c r="D41" s="144">
        <v>0</v>
      </c>
      <c r="E41" s="144">
        <v>0</v>
      </c>
      <c r="F41" s="144">
        <v>0</v>
      </c>
    </row>
    <row r="42" spans="1:6" ht="12.75">
      <c r="A42" s="117" t="s">
        <v>331</v>
      </c>
      <c r="B42" s="131" t="s">
        <v>332</v>
      </c>
      <c r="C42" s="144">
        <v>0</v>
      </c>
      <c r="D42" s="144">
        <v>0</v>
      </c>
      <c r="E42" s="144">
        <v>0</v>
      </c>
      <c r="F42" s="144">
        <v>0</v>
      </c>
    </row>
    <row r="43" spans="1:6" ht="12.75">
      <c r="A43" s="117" t="s">
        <v>312</v>
      </c>
      <c r="B43" s="131" t="s">
        <v>333</v>
      </c>
      <c r="C43" s="144">
        <v>160985.9755903714</v>
      </c>
      <c r="D43" s="144">
        <v>160985.975590371</v>
      </c>
      <c r="E43" s="144">
        <v>160985.975590371</v>
      </c>
      <c r="F43" s="144">
        <v>160985.975590371</v>
      </c>
    </row>
    <row r="44" spans="1:6" ht="13.5" thickBot="1">
      <c r="A44" s="133" t="s">
        <v>283</v>
      </c>
      <c r="B44" s="134" t="s">
        <v>334</v>
      </c>
      <c r="C44" s="147">
        <v>0</v>
      </c>
      <c r="D44" s="147">
        <v>0</v>
      </c>
      <c r="E44" s="147">
        <v>0</v>
      </c>
      <c r="F44" s="147">
        <v>0</v>
      </c>
    </row>
    <row r="45" spans="1:6" ht="12.75">
      <c r="A45" s="166"/>
      <c r="B45" s="153"/>
      <c r="C45" s="153"/>
      <c r="D45" s="154"/>
      <c r="E45" s="154"/>
      <c r="F45" s="155"/>
    </row>
    <row r="46" spans="1:6" ht="12.75">
      <c r="A46" s="166"/>
      <c r="B46" s="153"/>
      <c r="C46" s="153"/>
      <c r="D46" s="154"/>
      <c r="E46" s="154"/>
      <c r="F46" s="155"/>
    </row>
    <row r="47" spans="1:6" ht="17.25" customHeight="1">
      <c r="A47" s="151" t="s">
        <v>283</v>
      </c>
      <c r="B47" s="152" t="s">
        <v>361</v>
      </c>
      <c r="C47" s="152"/>
      <c r="D47" s="148"/>
      <c r="E47" s="148"/>
      <c r="F47" s="148"/>
    </row>
    <row r="48" spans="1:4" ht="17.25" customHeight="1">
      <c r="A48" s="151"/>
      <c r="B48" s="113" t="s">
        <v>435</v>
      </c>
      <c r="D48" s="167" t="s">
        <v>362</v>
      </c>
    </row>
    <row r="49" spans="1:4" ht="17.25" customHeight="1">
      <c r="A49" s="151"/>
      <c r="B49" s="113" t="s">
        <v>424</v>
      </c>
      <c r="D49" s="167"/>
    </row>
    <row r="50" spans="1:4" ht="17.25" customHeight="1">
      <c r="A50" s="151"/>
      <c r="D50" s="167"/>
    </row>
    <row r="51" spans="1:4" ht="17.25" customHeight="1">
      <c r="A51" s="151"/>
      <c r="B51" s="113" t="s">
        <v>425</v>
      </c>
      <c r="D51" s="167"/>
    </row>
    <row r="52" spans="1:4" ht="17.25" customHeight="1">
      <c r="A52" s="151"/>
      <c r="B52" s="113" t="s">
        <v>428</v>
      </c>
      <c r="D52" s="167"/>
    </row>
    <row r="53" spans="1:4" ht="17.25" customHeight="1">
      <c r="A53" s="151"/>
      <c r="B53" s="113" t="s">
        <v>426</v>
      </c>
      <c r="D53" s="167"/>
    </row>
    <row r="54" spans="1:4" ht="17.25" customHeight="1">
      <c r="A54" s="151"/>
      <c r="B54" s="113" t="s">
        <v>363</v>
      </c>
      <c r="D54" s="167"/>
    </row>
    <row r="55" spans="1:5" ht="17.25" customHeight="1">
      <c r="A55" s="151"/>
      <c r="B55" s="113" t="s">
        <v>427</v>
      </c>
      <c r="D55" s="168" t="s">
        <v>365</v>
      </c>
      <c r="E55" s="167" t="s">
        <v>364</v>
      </c>
    </row>
    <row r="56" spans="4:5" ht="12.75">
      <c r="D56" s="135"/>
      <c r="E56" s="135"/>
    </row>
    <row r="57" spans="4:5" ht="14.25" customHeight="1">
      <c r="D57" s="148"/>
      <c r="E57" s="148"/>
    </row>
    <row r="69" spans="2:6" ht="12.75">
      <c r="B69" s="112"/>
      <c r="C69" s="112"/>
      <c r="F69" s="112"/>
    </row>
    <row r="79" spans="4:5" ht="12.75">
      <c r="D79" s="112"/>
      <c r="E79" s="112"/>
    </row>
    <row r="80" spans="4:5" ht="12.75">
      <c r="D80" s="127"/>
      <c r="E80" s="127"/>
    </row>
    <row r="81" spans="4:5" ht="12.75">
      <c r="D81" s="127"/>
      <c r="E81" s="127"/>
    </row>
  </sheetData>
  <sheetProtection/>
  <mergeCells count="2">
    <mergeCell ref="A2:F2"/>
    <mergeCell ref="B5:F5"/>
  </mergeCells>
  <hyperlinks>
    <hyperlink ref="D48" r:id="rId1" display="www.hypotecnibanka.cz"/>
    <hyperlink ref="E55" r:id="rId2" display="www.kbc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61">
      <selection activeCell="I30" sqref="I30"/>
    </sheetView>
  </sheetViews>
  <sheetFormatPr defaultColWidth="9.140625" defaultRowHeight="12.75"/>
  <cols>
    <col min="4" max="4" width="22.7109375" style="0" customWidth="1"/>
  </cols>
  <sheetData>
    <row r="1" ht="12.75">
      <c r="A1" s="170" t="s">
        <v>411</v>
      </c>
    </row>
    <row r="2" spans="1:5" ht="12.75">
      <c r="A2" s="171" t="s">
        <v>412</v>
      </c>
      <c r="E2" s="270"/>
    </row>
    <row r="3" ht="12.75">
      <c r="A3" s="171"/>
    </row>
    <row r="4" spans="1:10" ht="15">
      <c r="A4" s="357" t="s">
        <v>429</v>
      </c>
      <c r="B4" s="275"/>
      <c r="C4" s="275"/>
      <c r="D4" s="275"/>
      <c r="E4" s="275"/>
      <c r="F4" s="276"/>
      <c r="J4" s="196" t="s">
        <v>281</v>
      </c>
    </row>
    <row r="5" spans="1:6" ht="12.75">
      <c r="A5" s="172" t="s">
        <v>413</v>
      </c>
      <c r="B5" s="275"/>
      <c r="C5" s="275"/>
      <c r="D5" s="275"/>
      <c r="E5" s="275"/>
      <c r="F5" s="275"/>
    </row>
    <row r="6" spans="1:6" ht="12.75">
      <c r="A6" s="172"/>
      <c r="B6" s="275"/>
      <c r="C6" s="275"/>
      <c r="D6" s="275"/>
      <c r="E6" s="275"/>
      <c r="F6" s="275"/>
    </row>
    <row r="7" spans="5:13" ht="13.5" thickBot="1">
      <c r="E7" s="140"/>
      <c r="F7" s="140"/>
      <c r="G7" s="138"/>
      <c r="H7" s="138"/>
      <c r="I7" s="138"/>
      <c r="J7" s="138"/>
      <c r="K7" s="138"/>
      <c r="L7" s="138"/>
      <c r="M7" s="138"/>
    </row>
    <row r="8" spans="4:13" ht="13.5" thickTop="1">
      <c r="D8" s="301" t="s">
        <v>345</v>
      </c>
      <c r="E8" s="302"/>
      <c r="G8" s="138"/>
      <c r="H8" s="138"/>
      <c r="I8" s="138"/>
      <c r="J8" s="138"/>
      <c r="K8" s="138"/>
      <c r="L8" s="138"/>
      <c r="M8" s="138"/>
    </row>
    <row r="9" spans="4:13" ht="12.75">
      <c r="D9" s="197" t="s">
        <v>402</v>
      </c>
      <c r="E9" s="277">
        <v>1</v>
      </c>
      <c r="G9" s="138"/>
      <c r="H9" s="138"/>
      <c r="I9" s="138"/>
      <c r="J9" s="138"/>
      <c r="K9" s="138"/>
      <c r="L9" s="138"/>
      <c r="M9" s="138"/>
    </row>
    <row r="10" spans="4:13" ht="13.5" thickBot="1">
      <c r="D10" s="198" t="s">
        <v>338</v>
      </c>
      <c r="E10" s="278">
        <v>1</v>
      </c>
      <c r="G10" s="138"/>
      <c r="H10" s="138"/>
      <c r="I10" s="138"/>
      <c r="J10" s="138"/>
      <c r="K10" s="138"/>
      <c r="L10" s="138"/>
      <c r="M10" s="138"/>
    </row>
    <row r="11" spans="7:10" ht="14.25" thickBot="1" thickTop="1">
      <c r="G11" s="138"/>
      <c r="I11" s="138"/>
      <c r="J11" s="138"/>
    </row>
    <row r="12" spans="4:10" ht="13.5" thickTop="1">
      <c r="D12" s="324" t="s">
        <v>344</v>
      </c>
      <c r="E12" s="325"/>
      <c r="G12" s="138"/>
      <c r="H12" s="138"/>
      <c r="I12" s="138"/>
      <c r="J12" s="138"/>
    </row>
    <row r="13" spans="4:10" ht="12.75">
      <c r="D13" s="197" t="s">
        <v>402</v>
      </c>
      <c r="E13" s="277">
        <v>1</v>
      </c>
      <c r="G13" s="138"/>
      <c r="H13" s="138"/>
      <c r="I13" s="138"/>
      <c r="J13" s="138"/>
    </row>
    <row r="14" spans="4:10" ht="13.5" thickBot="1">
      <c r="D14" s="198" t="s">
        <v>338</v>
      </c>
      <c r="E14" s="278">
        <v>1</v>
      </c>
      <c r="G14" s="138"/>
      <c r="H14" s="138"/>
      <c r="I14" s="138"/>
      <c r="J14" s="138"/>
    </row>
    <row r="15" spans="7:10" ht="14.25" thickBot="1" thickTop="1">
      <c r="G15" s="301" t="s">
        <v>343</v>
      </c>
      <c r="H15" s="326"/>
      <c r="I15" s="138"/>
      <c r="J15" s="138"/>
    </row>
    <row r="16" spans="3:8" ht="13.5" thickTop="1">
      <c r="C16" s="279" t="s">
        <v>367</v>
      </c>
      <c r="D16" s="301" t="s">
        <v>342</v>
      </c>
      <c r="E16" s="302"/>
      <c r="F16" s="271" t="s">
        <v>367</v>
      </c>
      <c r="G16" s="327"/>
      <c r="H16" s="328"/>
    </row>
    <row r="17" spans="3:8" ht="12.75">
      <c r="C17" s="280" t="s">
        <v>368</v>
      </c>
      <c r="D17" s="197" t="s">
        <v>402</v>
      </c>
      <c r="E17" s="277">
        <v>1</v>
      </c>
      <c r="F17" s="271"/>
      <c r="G17" s="197" t="s">
        <v>394</v>
      </c>
      <c r="H17" s="277">
        <v>1</v>
      </c>
    </row>
    <row r="18" spans="4:8" ht="13.5" thickBot="1">
      <c r="D18" s="198" t="s">
        <v>338</v>
      </c>
      <c r="E18" s="278">
        <v>1</v>
      </c>
      <c r="F18" s="271" t="s">
        <v>368</v>
      </c>
      <c r="G18" s="198" t="s">
        <v>338</v>
      </c>
      <c r="H18" s="278">
        <v>1</v>
      </c>
    </row>
    <row r="19" ht="14.25" thickBot="1" thickTop="1"/>
    <row r="20" spans="3:8" ht="24.75" thickTop="1">
      <c r="C20" s="279" t="s">
        <v>367</v>
      </c>
      <c r="D20" s="301" t="s">
        <v>369</v>
      </c>
      <c r="E20" s="302"/>
      <c r="F20" s="271" t="s">
        <v>367</v>
      </c>
      <c r="G20" s="175" t="s">
        <v>346</v>
      </c>
      <c r="H20" s="176"/>
    </row>
    <row r="21" spans="3:8" ht="12.75">
      <c r="C21" s="280" t="s">
        <v>368</v>
      </c>
      <c r="D21" s="197" t="s">
        <v>402</v>
      </c>
      <c r="E21" s="277">
        <v>1</v>
      </c>
      <c r="F21" s="271"/>
      <c r="G21" s="177" t="s">
        <v>394</v>
      </c>
      <c r="H21" s="281">
        <v>1</v>
      </c>
    </row>
    <row r="22" spans="3:8" ht="13.5" thickBot="1">
      <c r="C22" s="138"/>
      <c r="D22" s="198" t="s">
        <v>338</v>
      </c>
      <c r="E22" s="278">
        <v>1</v>
      </c>
      <c r="F22" s="271" t="s">
        <v>368</v>
      </c>
      <c r="G22" s="178" t="s">
        <v>338</v>
      </c>
      <c r="H22" s="282">
        <v>1</v>
      </c>
    </row>
    <row r="23" ht="14.25" thickBot="1" thickTop="1">
      <c r="C23" s="138"/>
    </row>
    <row r="24" spans="4:8" ht="13.5" thickTop="1">
      <c r="D24" s="301" t="s">
        <v>347</v>
      </c>
      <c r="E24" s="302"/>
      <c r="G24" s="179"/>
      <c r="H24" s="179"/>
    </row>
    <row r="25" spans="4:10" ht="12.75">
      <c r="D25" s="197" t="s">
        <v>402</v>
      </c>
      <c r="E25" s="277">
        <v>1</v>
      </c>
      <c r="G25" s="179"/>
      <c r="H25" s="179"/>
      <c r="I25" s="138"/>
      <c r="J25" s="138"/>
    </row>
    <row r="26" spans="4:5" ht="13.5" thickBot="1">
      <c r="D26" s="198" t="s">
        <v>338</v>
      </c>
      <c r="E26" s="278">
        <v>1</v>
      </c>
    </row>
    <row r="27" ht="14.25" thickBot="1" thickTop="1"/>
    <row r="28" spans="4:5" ht="13.5" thickTop="1">
      <c r="D28" s="301" t="s">
        <v>348</v>
      </c>
      <c r="E28" s="302"/>
    </row>
    <row r="29" spans="4:5" ht="13.5" thickBot="1">
      <c r="D29" s="197" t="s">
        <v>402</v>
      </c>
      <c r="E29" s="277">
        <v>1</v>
      </c>
    </row>
    <row r="30" spans="1:8" ht="14.25" thickBot="1" thickTop="1">
      <c r="A30" s="319" t="s">
        <v>341</v>
      </c>
      <c r="D30" s="198" t="s">
        <v>338</v>
      </c>
      <c r="E30" s="278">
        <v>1</v>
      </c>
      <c r="G30" s="138"/>
      <c r="H30" s="138"/>
    </row>
    <row r="31" spans="1:10" ht="14.25" thickBot="1" thickTop="1">
      <c r="A31" s="320"/>
      <c r="I31" s="138"/>
      <c r="J31" s="138"/>
    </row>
    <row r="32" spans="1:6" ht="13.5" thickTop="1">
      <c r="A32" s="320"/>
      <c r="D32" s="301" t="s">
        <v>349</v>
      </c>
      <c r="E32" s="302"/>
      <c r="F32" s="279"/>
    </row>
    <row r="33" spans="1:5" ht="12.75">
      <c r="A33" s="320"/>
      <c r="D33" s="197" t="s">
        <v>402</v>
      </c>
      <c r="E33" s="277">
        <v>0.55</v>
      </c>
    </row>
    <row r="34" spans="1:8" ht="13.5" thickBot="1">
      <c r="A34" s="320"/>
      <c r="D34" s="198" t="s">
        <v>338</v>
      </c>
      <c r="E34" s="278">
        <v>0.55</v>
      </c>
      <c r="F34" s="174"/>
      <c r="G34" s="179"/>
      <c r="H34" s="179"/>
    </row>
    <row r="35" ht="14.25" thickBot="1" thickTop="1">
      <c r="A35" s="320"/>
    </row>
    <row r="36" spans="1:5" ht="13.5" thickTop="1">
      <c r="A36" s="320"/>
      <c r="D36" s="301" t="s">
        <v>350</v>
      </c>
      <c r="E36" s="302"/>
    </row>
    <row r="37" spans="1:5" ht="12.75">
      <c r="A37" s="320"/>
      <c r="D37" s="197" t="s">
        <v>402</v>
      </c>
      <c r="E37" s="277">
        <v>1</v>
      </c>
    </row>
    <row r="38" spans="1:5" ht="13.5" thickBot="1">
      <c r="A38" s="320"/>
      <c r="D38" s="198" t="s">
        <v>338</v>
      </c>
      <c r="E38" s="278">
        <v>1</v>
      </c>
    </row>
    <row r="39" ht="13.5" thickTop="1">
      <c r="A39" s="320"/>
    </row>
    <row r="40" spans="1:5" ht="12.75">
      <c r="A40" s="320"/>
      <c r="D40" s="322" t="s">
        <v>351</v>
      </c>
      <c r="E40" s="323"/>
    </row>
    <row r="41" spans="1:5" ht="12.75">
      <c r="A41" s="320"/>
      <c r="C41" s="279" t="s">
        <v>370</v>
      </c>
      <c r="D41" s="199" t="s">
        <v>403</v>
      </c>
      <c r="E41" s="283">
        <v>0.005</v>
      </c>
    </row>
    <row r="42" spans="1:5" ht="12.75">
      <c r="A42" s="320"/>
      <c r="C42" s="279" t="s">
        <v>371</v>
      </c>
      <c r="D42" s="199" t="s">
        <v>404</v>
      </c>
      <c r="E42" s="283">
        <v>0.6859</v>
      </c>
    </row>
    <row r="43" spans="1:5" ht="12.75">
      <c r="A43" s="320"/>
      <c r="D43" s="200" t="s">
        <v>338</v>
      </c>
      <c r="E43" s="284">
        <v>0.6909</v>
      </c>
    </row>
    <row r="44" spans="1:5" ht="13.5" thickBot="1">
      <c r="A44" s="320"/>
      <c r="D44" s="201" t="s">
        <v>372</v>
      </c>
      <c r="E44" s="202" t="s">
        <v>373</v>
      </c>
    </row>
    <row r="45" spans="1:9" ht="13.5" thickTop="1">
      <c r="A45" s="320"/>
      <c r="D45" s="301" t="s">
        <v>374</v>
      </c>
      <c r="E45" s="318"/>
      <c r="I45" s="138"/>
    </row>
    <row r="46" spans="1:9" ht="36">
      <c r="A46" s="320"/>
      <c r="C46" s="279" t="s">
        <v>367</v>
      </c>
      <c r="D46" s="180" t="s">
        <v>418</v>
      </c>
      <c r="E46" s="181"/>
      <c r="F46" s="271" t="s">
        <v>375</v>
      </c>
      <c r="G46" s="314" t="s">
        <v>419</v>
      </c>
      <c r="H46" s="315"/>
      <c r="I46" s="279"/>
    </row>
    <row r="47" spans="1:9" ht="12.75">
      <c r="A47" s="320"/>
      <c r="C47" s="280" t="s">
        <v>368</v>
      </c>
      <c r="D47" s="197" t="s">
        <v>402</v>
      </c>
      <c r="E47" s="277">
        <v>1</v>
      </c>
      <c r="F47" s="272"/>
      <c r="G47" s="182" t="s">
        <v>394</v>
      </c>
      <c r="H47" s="285">
        <v>0.9491</v>
      </c>
      <c r="I47" s="174"/>
    </row>
    <row r="48" spans="1:8" ht="13.5" thickBot="1">
      <c r="A48" s="320"/>
      <c r="D48" s="198" t="s">
        <v>338</v>
      </c>
      <c r="E48" s="278">
        <v>1</v>
      </c>
      <c r="F48" s="271" t="s">
        <v>414</v>
      </c>
      <c r="G48" s="184" t="s">
        <v>338</v>
      </c>
      <c r="H48" s="286">
        <v>0.9491</v>
      </c>
    </row>
    <row r="49" spans="1:8" ht="13.5" thickTop="1">
      <c r="A49" s="320"/>
      <c r="D49" s="201" t="s">
        <v>376</v>
      </c>
      <c r="E49" s="202" t="s">
        <v>377</v>
      </c>
      <c r="F49" s="272"/>
      <c r="G49" s="202"/>
      <c r="H49" s="202"/>
    </row>
    <row r="50" spans="1:9" ht="24">
      <c r="A50" s="320"/>
      <c r="D50" s="185" t="s">
        <v>352</v>
      </c>
      <c r="E50" s="186"/>
      <c r="F50" s="272"/>
      <c r="G50" s="358"/>
      <c r="H50" s="359"/>
      <c r="I50" s="183"/>
    </row>
    <row r="51" spans="1:11" ht="12.75">
      <c r="A51" s="320"/>
      <c r="C51" s="279" t="s">
        <v>378</v>
      </c>
      <c r="D51" s="199" t="s">
        <v>402</v>
      </c>
      <c r="E51" s="283">
        <v>0.1077</v>
      </c>
      <c r="F51" s="287"/>
      <c r="G51" s="360"/>
      <c r="H51" s="359"/>
      <c r="I51" s="183"/>
      <c r="J51" s="183"/>
      <c r="K51" s="183"/>
    </row>
    <row r="52" spans="1:11" ht="12.75">
      <c r="A52" s="320"/>
      <c r="C52" s="279" t="s">
        <v>379</v>
      </c>
      <c r="D52" s="199" t="s">
        <v>405</v>
      </c>
      <c r="E52" s="283">
        <v>0.1665</v>
      </c>
      <c r="F52" s="272"/>
      <c r="G52" s="361"/>
      <c r="H52" s="362"/>
      <c r="I52" s="279"/>
      <c r="J52" s="183"/>
      <c r="K52" s="183"/>
    </row>
    <row r="53" spans="1:11" ht="12.75">
      <c r="A53" s="320"/>
      <c r="C53" s="138"/>
      <c r="D53" s="200" t="s">
        <v>338</v>
      </c>
      <c r="E53" s="284">
        <v>0.2739</v>
      </c>
      <c r="F53" s="271"/>
      <c r="G53" s="361"/>
      <c r="H53" s="362"/>
      <c r="I53" s="174"/>
      <c r="J53" s="183"/>
      <c r="K53" s="183"/>
    </row>
    <row r="54" spans="1:11" ht="12.75">
      <c r="A54" s="320"/>
      <c r="C54" s="138"/>
      <c r="D54" s="201" t="s">
        <v>380</v>
      </c>
      <c r="E54" s="202" t="s">
        <v>381</v>
      </c>
      <c r="F54" s="272"/>
      <c r="G54" s="138"/>
      <c r="H54" s="183"/>
      <c r="I54" s="183"/>
      <c r="J54" s="183"/>
      <c r="K54" s="183"/>
    </row>
    <row r="55" spans="1:11" ht="48">
      <c r="A55" s="320"/>
      <c r="D55" s="303" t="s">
        <v>420</v>
      </c>
      <c r="E55" s="304"/>
      <c r="F55" s="272"/>
      <c r="G55" s="195" t="s">
        <v>406</v>
      </c>
      <c r="H55" s="204"/>
      <c r="I55" s="138"/>
      <c r="J55" s="138"/>
      <c r="K55" s="138"/>
    </row>
    <row r="56" spans="1:11" ht="12.75">
      <c r="A56" s="320"/>
      <c r="C56" s="279" t="s">
        <v>382</v>
      </c>
      <c r="D56" s="199" t="s">
        <v>402</v>
      </c>
      <c r="E56" s="283">
        <v>0.25</v>
      </c>
      <c r="F56" s="271" t="s">
        <v>415</v>
      </c>
      <c r="G56" s="203" t="s">
        <v>421</v>
      </c>
      <c r="H56" s="205"/>
      <c r="I56" s="138"/>
      <c r="J56" s="138"/>
      <c r="K56" s="138"/>
    </row>
    <row r="57" spans="1:11" ht="12.75">
      <c r="A57" s="320"/>
      <c r="C57" s="288" t="s">
        <v>407</v>
      </c>
      <c r="D57" s="200" t="s">
        <v>338</v>
      </c>
      <c r="E57" s="284">
        <v>0.4</v>
      </c>
      <c r="F57" s="271" t="s">
        <v>416</v>
      </c>
      <c r="G57" s="182" t="s">
        <v>394</v>
      </c>
      <c r="H57" s="285">
        <v>0.25</v>
      </c>
      <c r="I57" s="138"/>
      <c r="J57" s="138"/>
      <c r="K57" s="138"/>
    </row>
    <row r="58" spans="1:11" ht="13.5" thickBot="1">
      <c r="A58" s="320"/>
      <c r="C58" s="138"/>
      <c r="D58" s="206" t="s">
        <v>422</v>
      </c>
      <c r="E58" s="207" t="s">
        <v>381</v>
      </c>
      <c r="F58" s="272"/>
      <c r="G58" s="184" t="s">
        <v>338</v>
      </c>
      <c r="H58" s="286">
        <v>0.4</v>
      </c>
      <c r="I58" s="138"/>
      <c r="J58" s="138"/>
      <c r="K58" s="138"/>
    </row>
    <row r="59" spans="1:11" ht="14.25" thickBot="1" thickTop="1">
      <c r="A59" s="321"/>
      <c r="C59" s="138"/>
      <c r="D59" s="316" t="s">
        <v>401</v>
      </c>
      <c r="E59" s="317"/>
      <c r="F59" s="272"/>
      <c r="I59" s="138"/>
      <c r="J59" s="138"/>
      <c r="K59" s="138"/>
    </row>
    <row r="60" spans="3:11" ht="24.75" thickTop="1">
      <c r="C60" s="279" t="s">
        <v>430</v>
      </c>
      <c r="D60" s="173" t="s">
        <v>395</v>
      </c>
      <c r="E60" s="289">
        <v>0.5976</v>
      </c>
      <c r="F60" s="208" t="s">
        <v>367</v>
      </c>
      <c r="J60" s="194" t="s">
        <v>400</v>
      </c>
      <c r="K60" s="193"/>
    </row>
    <row r="61" spans="3:11" ht="12.75">
      <c r="C61" s="288" t="s">
        <v>431</v>
      </c>
      <c r="D61" s="187" t="s">
        <v>394</v>
      </c>
      <c r="E61" s="290">
        <v>0.0987</v>
      </c>
      <c r="F61" s="272"/>
      <c r="J61" s="192" t="s">
        <v>394</v>
      </c>
      <c r="K61" s="291">
        <v>0.6963</v>
      </c>
    </row>
    <row r="62" spans="4:11" ht="13.5" thickBot="1">
      <c r="D62" s="198" t="s">
        <v>338</v>
      </c>
      <c r="E62" s="278">
        <v>1</v>
      </c>
      <c r="F62" s="208" t="s">
        <v>368</v>
      </c>
      <c r="J62" s="191" t="s">
        <v>338</v>
      </c>
      <c r="K62" s="292">
        <v>1</v>
      </c>
    </row>
    <row r="63" spans="3:6" ht="14.25" thickBot="1" thickTop="1">
      <c r="C63" s="138"/>
      <c r="D63" s="201" t="s">
        <v>432</v>
      </c>
      <c r="E63" s="202" t="s">
        <v>433</v>
      </c>
      <c r="F63" s="273"/>
    </row>
    <row r="64" spans="3:11" ht="13.5" thickTop="1">
      <c r="C64" s="279" t="s">
        <v>383</v>
      </c>
      <c r="D64" s="301" t="s">
        <v>340</v>
      </c>
      <c r="E64" s="318"/>
      <c r="F64" s="209" t="s">
        <v>417</v>
      </c>
      <c r="J64" s="299" t="s">
        <v>399</v>
      </c>
      <c r="K64" s="300"/>
    </row>
    <row r="65" spans="3:11" ht="12.75">
      <c r="C65" s="293" t="s">
        <v>384</v>
      </c>
      <c r="D65" s="197" t="s">
        <v>402</v>
      </c>
      <c r="E65" s="277">
        <v>0.2059</v>
      </c>
      <c r="F65" s="208" t="s">
        <v>385</v>
      </c>
      <c r="H65" s="279"/>
      <c r="J65" s="192" t="s">
        <v>394</v>
      </c>
      <c r="K65" s="291">
        <v>0.6963</v>
      </c>
    </row>
    <row r="66" spans="4:11" ht="13.5" thickBot="1">
      <c r="D66" s="198" t="s">
        <v>338</v>
      </c>
      <c r="E66" s="278">
        <v>0.5294</v>
      </c>
      <c r="F66" s="272"/>
      <c r="H66" s="293"/>
      <c r="J66" s="191" t="s">
        <v>338</v>
      </c>
      <c r="K66" s="292">
        <v>1</v>
      </c>
    </row>
    <row r="67" spans="3:18" ht="14.25" thickBot="1" thickTop="1">
      <c r="C67" s="139"/>
      <c r="F67" s="273"/>
      <c r="M67" s="140"/>
      <c r="N67" s="140"/>
      <c r="O67" s="140"/>
      <c r="P67" s="140"/>
      <c r="Q67" s="140"/>
      <c r="R67" s="140"/>
    </row>
    <row r="68" spans="3:6" ht="13.5" thickTop="1">
      <c r="C68" s="138"/>
      <c r="D68" s="301" t="s">
        <v>339</v>
      </c>
      <c r="E68" s="302"/>
      <c r="F68" s="272"/>
    </row>
    <row r="69" spans="3:11" ht="12.75">
      <c r="C69" s="279" t="s">
        <v>386</v>
      </c>
      <c r="D69" s="197" t="s">
        <v>402</v>
      </c>
      <c r="E69" s="277">
        <v>0.7315</v>
      </c>
      <c r="F69" s="274"/>
      <c r="J69" s="299" t="s">
        <v>398</v>
      </c>
      <c r="K69" s="300"/>
    </row>
    <row r="70" spans="3:11" ht="12.75">
      <c r="C70" s="279" t="s">
        <v>387</v>
      </c>
      <c r="D70" s="197" t="s">
        <v>408</v>
      </c>
      <c r="E70" s="277">
        <v>0.1766</v>
      </c>
      <c r="F70" s="273"/>
      <c r="J70" s="192" t="s">
        <v>394</v>
      </c>
      <c r="K70" s="291">
        <v>0.6963</v>
      </c>
    </row>
    <row r="71" spans="3:11" ht="13.5" thickBot="1">
      <c r="C71" s="138"/>
      <c r="D71" s="198" t="s">
        <v>338</v>
      </c>
      <c r="E71" s="278">
        <v>1</v>
      </c>
      <c r="F71" s="273"/>
      <c r="I71" s="183"/>
      <c r="J71" s="191" t="s">
        <v>338</v>
      </c>
      <c r="K71" s="292">
        <v>1</v>
      </c>
    </row>
    <row r="72" spans="6:11" ht="14.25" thickBot="1" thickTop="1">
      <c r="F72" s="273"/>
      <c r="G72" s="140"/>
      <c r="I72" s="183"/>
      <c r="J72" s="140"/>
      <c r="K72" s="140"/>
    </row>
    <row r="73" spans="3:11" ht="13.5" thickTop="1">
      <c r="C73" s="279" t="s">
        <v>367</v>
      </c>
      <c r="D73" s="301" t="s">
        <v>337</v>
      </c>
      <c r="E73" s="302"/>
      <c r="F73" s="294" t="s">
        <v>388</v>
      </c>
      <c r="I73" s="140"/>
      <c r="J73" s="140"/>
      <c r="K73" s="140"/>
    </row>
    <row r="74" spans="3:11" ht="12.75">
      <c r="C74" s="280" t="s">
        <v>368</v>
      </c>
      <c r="D74" s="197" t="s">
        <v>402</v>
      </c>
      <c r="E74" s="277">
        <v>1</v>
      </c>
      <c r="F74" s="271" t="s">
        <v>389</v>
      </c>
      <c r="I74" s="140"/>
      <c r="J74" s="140"/>
      <c r="K74" s="140"/>
    </row>
    <row r="75" spans="4:11" ht="13.5" thickBot="1">
      <c r="D75" s="198" t="s">
        <v>338</v>
      </c>
      <c r="E75" s="278">
        <v>1</v>
      </c>
      <c r="I75" s="140"/>
      <c r="J75" s="140"/>
      <c r="K75" s="140"/>
    </row>
    <row r="76" spans="9:11" ht="13.5" thickTop="1">
      <c r="I76" s="140"/>
      <c r="J76" s="140"/>
      <c r="K76" s="140"/>
    </row>
    <row r="77" spans="1:5" ht="12.75">
      <c r="A77" s="140"/>
      <c r="B77" s="140"/>
      <c r="D77" s="303" t="s">
        <v>423</v>
      </c>
      <c r="E77" s="304"/>
    </row>
    <row r="78" spans="4:5" ht="12.75">
      <c r="D78" s="199" t="s">
        <v>402</v>
      </c>
      <c r="E78" s="283">
        <v>1</v>
      </c>
    </row>
    <row r="79" spans="3:5" ht="12.75">
      <c r="C79" s="138"/>
      <c r="D79" s="200" t="s">
        <v>338</v>
      </c>
      <c r="E79" s="284">
        <v>1</v>
      </c>
    </row>
    <row r="80" ht="12.75">
      <c r="C80" s="138"/>
    </row>
    <row r="81" spans="3:5" ht="24.75" thickBot="1">
      <c r="C81" s="138"/>
      <c r="D81" s="188" t="s">
        <v>353</v>
      </c>
      <c r="E81" s="189"/>
    </row>
    <row r="82" spans="3:9" ht="13.5" thickTop="1">
      <c r="C82" s="138"/>
      <c r="D82" s="199" t="s">
        <v>402</v>
      </c>
      <c r="E82" s="283">
        <v>0.2</v>
      </c>
      <c r="G82" s="305" t="s">
        <v>390</v>
      </c>
      <c r="H82" s="306"/>
      <c r="I82" s="307"/>
    </row>
    <row r="83" spans="3:9" ht="13.5" thickBot="1">
      <c r="C83" s="138"/>
      <c r="D83" s="200" t="s">
        <v>338</v>
      </c>
      <c r="E83" s="284">
        <v>0.2</v>
      </c>
      <c r="G83" s="308"/>
      <c r="H83" s="309"/>
      <c r="I83" s="310"/>
    </row>
    <row r="84" spans="3:11" ht="13.5" thickTop="1">
      <c r="C84" s="138"/>
      <c r="K84" s="190"/>
    </row>
    <row r="85" spans="3:11" ht="24">
      <c r="C85" s="138"/>
      <c r="D85" s="188" t="s">
        <v>354</v>
      </c>
      <c r="E85" s="189"/>
      <c r="G85" s="295" t="s">
        <v>391</v>
      </c>
      <c r="K85" s="190"/>
    </row>
    <row r="86" spans="3:10" ht="12.75">
      <c r="C86" s="296"/>
      <c r="D86" s="199" t="s">
        <v>402</v>
      </c>
      <c r="E86" s="283">
        <v>0.29</v>
      </c>
      <c r="G86" s="174" t="s">
        <v>397</v>
      </c>
      <c r="H86" s="295"/>
      <c r="I86" s="295"/>
      <c r="J86" s="295"/>
    </row>
    <row r="87" spans="3:10" ht="12.75">
      <c r="C87" s="138"/>
      <c r="D87" s="200" t="s">
        <v>338</v>
      </c>
      <c r="E87" s="284">
        <v>0.29</v>
      </c>
      <c r="G87" s="174" t="s">
        <v>396</v>
      </c>
      <c r="H87" s="174"/>
      <c r="I87" s="174"/>
      <c r="J87" s="295"/>
    </row>
    <row r="89" spans="3:10" ht="12.75">
      <c r="C89" s="138"/>
      <c r="D89" s="311" t="s">
        <v>409</v>
      </c>
      <c r="E89" s="312"/>
      <c r="G89" s="174" t="s">
        <v>392</v>
      </c>
      <c r="H89" s="295"/>
      <c r="I89" s="295"/>
      <c r="J89" s="295"/>
    </row>
    <row r="90" spans="4:9" ht="12.75">
      <c r="D90" s="199" t="s">
        <v>402</v>
      </c>
      <c r="E90" s="283">
        <v>0.2325</v>
      </c>
      <c r="G90" s="174" t="s">
        <v>393</v>
      </c>
      <c r="H90" s="295"/>
      <c r="I90" s="295"/>
    </row>
    <row r="91" spans="3:5" ht="12.75">
      <c r="C91" s="138"/>
      <c r="D91" s="200" t="s">
        <v>338</v>
      </c>
      <c r="E91" s="284">
        <v>0.2325</v>
      </c>
    </row>
    <row r="92" spans="11:13" ht="12.75">
      <c r="K92" s="295"/>
      <c r="L92" s="295"/>
      <c r="M92" s="295"/>
    </row>
    <row r="93" spans="1:18" ht="12.75">
      <c r="A93" s="295"/>
      <c r="B93" s="295"/>
      <c r="C93" s="138"/>
      <c r="D93" s="313"/>
      <c r="E93" s="313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</row>
    <row r="94" spans="1:18" ht="12.75">
      <c r="A94" s="295"/>
      <c r="B94" s="295"/>
      <c r="C94" s="295"/>
      <c r="D94" s="210"/>
      <c r="E94" s="297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</row>
    <row r="95" spans="1:18" ht="12.75">
      <c r="A95" s="295"/>
      <c r="B95" s="295"/>
      <c r="C95" s="138"/>
      <c r="D95" s="210"/>
      <c r="E95" s="297"/>
      <c r="F95" s="295"/>
      <c r="G95" s="295"/>
      <c r="H95" s="295"/>
      <c r="I95" s="295"/>
      <c r="J95" s="295"/>
      <c r="L95" s="295"/>
      <c r="M95" s="295"/>
      <c r="N95" s="295"/>
      <c r="O95" s="295"/>
      <c r="P95" s="295"/>
      <c r="Q95" s="295"/>
      <c r="R95" s="295"/>
    </row>
    <row r="96" spans="1:18" ht="12.75">
      <c r="A96" s="295"/>
      <c r="B96" s="295"/>
      <c r="C96" s="295"/>
      <c r="D96" s="295"/>
      <c r="E96" s="295"/>
      <c r="F96" s="295"/>
      <c r="G96" s="295"/>
      <c r="H96" s="295"/>
      <c r="I96" s="295"/>
      <c r="L96" s="295"/>
      <c r="M96" s="295"/>
      <c r="N96" s="295"/>
      <c r="O96" s="295"/>
      <c r="P96" s="295"/>
      <c r="Q96" s="295"/>
      <c r="R96" s="295"/>
    </row>
    <row r="97" spans="1:18" ht="12.7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</row>
    <row r="98" spans="10:11" ht="12.75">
      <c r="J98" s="295"/>
      <c r="K98" s="295"/>
    </row>
    <row r="99" spans="10:11" ht="12.75">
      <c r="J99" s="295"/>
      <c r="K99" s="295"/>
    </row>
    <row r="100" spans="3:11" ht="12.75">
      <c r="C100" s="295"/>
      <c r="D100" s="295"/>
      <c r="E100" s="295"/>
      <c r="J100" s="295"/>
      <c r="K100" s="295"/>
    </row>
    <row r="121" spans="4:5" ht="12.75">
      <c r="D121" s="138"/>
      <c r="E121" s="298"/>
    </row>
  </sheetData>
  <sheetProtection/>
  <mergeCells count="24">
    <mergeCell ref="J69:K69"/>
    <mergeCell ref="D73:E73"/>
    <mergeCell ref="D77:E77"/>
    <mergeCell ref="G82:I83"/>
    <mergeCell ref="D89:E89"/>
    <mergeCell ref="D93:E93"/>
    <mergeCell ref="G46:H46"/>
    <mergeCell ref="D55:E55"/>
    <mergeCell ref="D59:E59"/>
    <mergeCell ref="D64:E64"/>
    <mergeCell ref="J64:K64"/>
    <mergeCell ref="D68:E68"/>
    <mergeCell ref="D28:E28"/>
    <mergeCell ref="A30:A59"/>
    <mergeCell ref="D32:E32"/>
    <mergeCell ref="D36:E36"/>
    <mergeCell ref="D40:E40"/>
    <mergeCell ref="D45:E45"/>
    <mergeCell ref="D8:E8"/>
    <mergeCell ref="D12:E12"/>
    <mergeCell ref="G15:H16"/>
    <mergeCell ref="D16:E16"/>
    <mergeCell ref="D20:E20"/>
    <mergeCell ref="D24:E2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="60" zoomScalePageLayoutView="0" workbookViewId="0" topLeftCell="A67">
      <selection activeCell="H70" sqref="H70"/>
    </sheetView>
  </sheetViews>
  <sheetFormatPr defaultColWidth="9.140625" defaultRowHeight="12.75"/>
  <cols>
    <col min="1" max="1" width="51.57421875" style="2" customWidth="1"/>
    <col min="2" max="2" width="3.7109375" style="2" customWidth="1"/>
    <col min="3" max="6" width="14.7109375" style="2" customWidth="1"/>
    <col min="7" max="16384" width="9.140625" style="2" customWidth="1"/>
  </cols>
  <sheetData>
    <row r="1" ht="12.75">
      <c r="F1" s="2" t="s">
        <v>281</v>
      </c>
    </row>
    <row r="3" spans="1:6" ht="18">
      <c r="A3" s="329" t="s">
        <v>246</v>
      </c>
      <c r="B3" s="329"/>
      <c r="C3" s="329"/>
      <c r="D3" s="329"/>
      <c r="E3" s="329"/>
      <c r="F3" s="329"/>
    </row>
    <row r="4" spans="1:6" ht="12.75">
      <c r="A4" s="330" t="s">
        <v>273</v>
      </c>
      <c r="B4" s="330"/>
      <c r="C4" s="330"/>
      <c r="D4" s="330"/>
      <c r="E4" s="330"/>
      <c r="F4" s="330"/>
    </row>
    <row r="5" spans="1:2" ht="12.75">
      <c r="A5" s="1"/>
      <c r="B5" s="1"/>
    </row>
    <row r="6" ht="13.5" thickBot="1"/>
    <row r="7" spans="1:6" ht="13.5" thickBot="1">
      <c r="A7" s="21" t="s">
        <v>245</v>
      </c>
      <c r="B7" s="22" t="s">
        <v>272</v>
      </c>
      <c r="C7" s="23">
        <v>40268</v>
      </c>
      <c r="D7" s="23">
        <v>40178</v>
      </c>
      <c r="E7" s="23">
        <v>40086</v>
      </c>
      <c r="F7" s="23">
        <v>39994</v>
      </c>
    </row>
    <row r="8" spans="1:6" ht="12.75">
      <c r="A8" s="24" t="s">
        <v>0</v>
      </c>
      <c r="B8" s="26">
        <v>1</v>
      </c>
      <c r="C8" s="25">
        <v>168306229872.12</v>
      </c>
      <c r="D8" s="25">
        <v>164812404403.05</v>
      </c>
      <c r="E8" s="25">
        <v>153991875308.53</v>
      </c>
      <c r="F8" s="25">
        <v>147894514524.133</v>
      </c>
    </row>
    <row r="9" spans="1:6" ht="12.75">
      <c r="A9" s="17" t="s">
        <v>54</v>
      </c>
      <c r="B9" s="27">
        <v>2</v>
      </c>
      <c r="C9" s="16">
        <v>22845460.05</v>
      </c>
      <c r="D9" s="16">
        <v>19413733.4</v>
      </c>
      <c r="E9" s="16">
        <v>27155595.04</v>
      </c>
      <c r="F9" s="16">
        <v>25428228.09</v>
      </c>
    </row>
    <row r="10" spans="1:6" ht="12.75">
      <c r="A10" s="17" t="s">
        <v>55</v>
      </c>
      <c r="B10" s="27">
        <v>3</v>
      </c>
      <c r="C10" s="16">
        <v>0</v>
      </c>
      <c r="D10" s="16">
        <v>0</v>
      </c>
      <c r="E10" s="16">
        <v>0</v>
      </c>
      <c r="F10" s="16">
        <v>0</v>
      </c>
    </row>
    <row r="11" spans="1:6" ht="12.75">
      <c r="A11" s="17" t="s">
        <v>56</v>
      </c>
      <c r="B11" s="27">
        <v>4</v>
      </c>
      <c r="C11" s="16">
        <v>22845460.05</v>
      </c>
      <c r="D11" s="16">
        <v>19413733.4</v>
      </c>
      <c r="E11" s="16">
        <v>27155595.04</v>
      </c>
      <c r="F11" s="16">
        <v>25428228.09</v>
      </c>
    </row>
    <row r="12" spans="1:6" ht="12.75">
      <c r="A12" s="17" t="s">
        <v>1</v>
      </c>
      <c r="B12" s="27">
        <v>5</v>
      </c>
      <c r="C12" s="16">
        <v>0</v>
      </c>
      <c r="D12" s="16">
        <v>0</v>
      </c>
      <c r="E12" s="16">
        <v>0</v>
      </c>
      <c r="F12" s="16">
        <v>0</v>
      </c>
    </row>
    <row r="13" spans="1:6" ht="12.75">
      <c r="A13" s="17" t="s">
        <v>57</v>
      </c>
      <c r="B13" s="27">
        <v>6</v>
      </c>
      <c r="C13" s="16">
        <v>0</v>
      </c>
      <c r="D13" s="16">
        <v>0</v>
      </c>
      <c r="E13" s="16">
        <v>0</v>
      </c>
      <c r="F13" s="16">
        <v>0</v>
      </c>
    </row>
    <row r="14" spans="1:6" ht="12.75">
      <c r="A14" s="17" t="s">
        <v>58</v>
      </c>
      <c r="B14" s="27">
        <v>7</v>
      </c>
      <c r="C14" s="16">
        <v>0</v>
      </c>
      <c r="D14" s="16">
        <v>0</v>
      </c>
      <c r="E14" s="16">
        <v>0</v>
      </c>
      <c r="F14" s="16">
        <v>0</v>
      </c>
    </row>
    <row r="15" spans="1:6" ht="12.75">
      <c r="A15" s="17" t="s">
        <v>59</v>
      </c>
      <c r="B15" s="27">
        <v>8</v>
      </c>
      <c r="C15" s="16">
        <v>0</v>
      </c>
      <c r="D15" s="16">
        <v>0</v>
      </c>
      <c r="E15" s="16">
        <v>0</v>
      </c>
      <c r="F15" s="16">
        <v>0</v>
      </c>
    </row>
    <row r="16" spans="1:6" ht="12.75">
      <c r="A16" s="17" t="s">
        <v>31</v>
      </c>
      <c r="B16" s="27">
        <v>9</v>
      </c>
      <c r="C16" s="16">
        <v>0</v>
      </c>
      <c r="D16" s="16">
        <v>0</v>
      </c>
      <c r="E16" s="16">
        <v>0</v>
      </c>
      <c r="F16" s="16">
        <v>0</v>
      </c>
    </row>
    <row r="17" spans="1:6" ht="12.75">
      <c r="A17" s="17" t="s">
        <v>60</v>
      </c>
      <c r="B17" s="27">
        <v>10</v>
      </c>
      <c r="C17" s="16">
        <v>0</v>
      </c>
      <c r="D17" s="16">
        <v>0</v>
      </c>
      <c r="E17" s="16">
        <v>0</v>
      </c>
      <c r="F17" s="16">
        <v>0</v>
      </c>
    </row>
    <row r="18" spans="1:6" ht="12.75">
      <c r="A18" s="17" t="s">
        <v>61</v>
      </c>
      <c r="B18" s="27">
        <v>11</v>
      </c>
      <c r="C18" s="16">
        <v>0</v>
      </c>
      <c r="D18" s="16">
        <v>0</v>
      </c>
      <c r="E18" s="16">
        <v>0</v>
      </c>
      <c r="F18" s="16">
        <v>0</v>
      </c>
    </row>
    <row r="19" spans="1:6" ht="12.75">
      <c r="A19" s="17" t="s">
        <v>62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12.75">
      <c r="A20" s="17" t="s">
        <v>63</v>
      </c>
      <c r="B20" s="27">
        <v>13</v>
      </c>
      <c r="C20" s="16">
        <v>0</v>
      </c>
      <c r="D20" s="16">
        <v>0</v>
      </c>
      <c r="E20" s="16">
        <v>0</v>
      </c>
      <c r="F20" s="16">
        <v>0</v>
      </c>
    </row>
    <row r="21" spans="1:6" ht="12.75">
      <c r="A21" s="17" t="s">
        <v>64</v>
      </c>
      <c r="B21" s="27">
        <v>14</v>
      </c>
      <c r="C21" s="16">
        <v>0</v>
      </c>
      <c r="D21" s="16">
        <v>0</v>
      </c>
      <c r="E21" s="16">
        <v>0</v>
      </c>
      <c r="F21" s="16">
        <v>0</v>
      </c>
    </row>
    <row r="22" spans="1:6" ht="12.75">
      <c r="A22" s="17" t="s">
        <v>65</v>
      </c>
      <c r="B22" s="27">
        <v>15</v>
      </c>
      <c r="C22" s="16">
        <v>0</v>
      </c>
      <c r="D22" s="16">
        <v>0</v>
      </c>
      <c r="E22" s="16">
        <v>0</v>
      </c>
      <c r="F22" s="16">
        <v>0</v>
      </c>
    </row>
    <row r="23" spans="1:6" ht="12.75">
      <c r="A23" s="17" t="s">
        <v>32</v>
      </c>
      <c r="B23" s="27">
        <v>16</v>
      </c>
      <c r="C23" s="16">
        <v>0</v>
      </c>
      <c r="D23" s="16">
        <v>0</v>
      </c>
      <c r="E23" s="16">
        <v>0</v>
      </c>
      <c r="F23" s="16">
        <v>0</v>
      </c>
    </row>
    <row r="24" spans="1:6" ht="12.75">
      <c r="A24" s="17" t="s">
        <v>66</v>
      </c>
      <c r="B24" s="27">
        <v>17</v>
      </c>
      <c r="C24" s="16">
        <v>0</v>
      </c>
      <c r="D24" s="16">
        <v>0</v>
      </c>
      <c r="E24" s="16">
        <v>0</v>
      </c>
      <c r="F24" s="16">
        <v>0</v>
      </c>
    </row>
    <row r="25" spans="1:6" ht="12.75">
      <c r="A25" s="17" t="s">
        <v>67</v>
      </c>
      <c r="B25" s="27">
        <v>18</v>
      </c>
      <c r="C25" s="16">
        <v>0</v>
      </c>
      <c r="D25" s="16">
        <v>0</v>
      </c>
      <c r="E25" s="16">
        <v>0</v>
      </c>
      <c r="F25" s="16">
        <v>0</v>
      </c>
    </row>
    <row r="26" spans="1:6" ht="12.75">
      <c r="A26" s="17" t="s">
        <v>68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ht="12.75">
      <c r="A27" s="17" t="s">
        <v>2</v>
      </c>
      <c r="B27" s="27">
        <v>20</v>
      </c>
      <c r="C27" s="16">
        <v>9000000</v>
      </c>
      <c r="D27" s="16">
        <v>412951936.13</v>
      </c>
      <c r="E27" s="16">
        <v>420400644.95</v>
      </c>
      <c r="F27" s="16">
        <v>414009617.47</v>
      </c>
    </row>
    <row r="28" spans="1:6" ht="12.75">
      <c r="A28" s="17" t="s">
        <v>69</v>
      </c>
      <c r="B28" s="27">
        <v>21</v>
      </c>
      <c r="C28" s="16">
        <v>9000000</v>
      </c>
      <c r="D28" s="16">
        <v>9000000</v>
      </c>
      <c r="E28" s="16">
        <v>9000000</v>
      </c>
      <c r="F28" s="16">
        <v>9000000</v>
      </c>
    </row>
    <row r="29" spans="1:6" ht="12.75">
      <c r="A29" s="17" t="s">
        <v>70</v>
      </c>
      <c r="B29" s="27">
        <v>22</v>
      </c>
      <c r="C29" s="16">
        <v>0</v>
      </c>
      <c r="D29" s="16">
        <v>403951936.13</v>
      </c>
      <c r="E29" s="16">
        <v>411400644.95</v>
      </c>
      <c r="F29" s="16">
        <v>405009617.47</v>
      </c>
    </row>
    <row r="30" spans="1:6" ht="12.75">
      <c r="A30" s="17" t="s">
        <v>33</v>
      </c>
      <c r="B30" s="27">
        <v>23</v>
      </c>
      <c r="C30" s="16">
        <v>0</v>
      </c>
      <c r="D30" s="16">
        <v>0</v>
      </c>
      <c r="E30" s="16">
        <v>0</v>
      </c>
      <c r="F30" s="16">
        <v>0</v>
      </c>
    </row>
    <row r="31" spans="1:6" ht="12.75">
      <c r="A31" s="17" t="s">
        <v>71</v>
      </c>
      <c r="B31" s="27">
        <v>24</v>
      </c>
      <c r="C31" s="16">
        <v>0</v>
      </c>
      <c r="D31" s="16">
        <v>0</v>
      </c>
      <c r="E31" s="16">
        <v>0</v>
      </c>
      <c r="F31" s="16">
        <v>0</v>
      </c>
    </row>
    <row r="32" spans="1:6" ht="12.75">
      <c r="A32" s="17" t="s">
        <v>72</v>
      </c>
      <c r="B32" s="27">
        <v>25</v>
      </c>
      <c r="C32" s="16">
        <v>0</v>
      </c>
      <c r="D32" s="16">
        <v>0</v>
      </c>
      <c r="E32" s="16">
        <v>0</v>
      </c>
      <c r="F32" s="16">
        <v>0</v>
      </c>
    </row>
    <row r="33" spans="1:6" ht="12.75">
      <c r="A33" s="17" t="s">
        <v>73</v>
      </c>
      <c r="B33" s="27">
        <v>26</v>
      </c>
      <c r="C33" s="16">
        <v>0</v>
      </c>
      <c r="D33" s="16">
        <v>0</v>
      </c>
      <c r="E33" s="16">
        <v>0</v>
      </c>
      <c r="F33" s="16">
        <v>0</v>
      </c>
    </row>
    <row r="34" spans="1:6" ht="12.75">
      <c r="A34" s="17" t="s">
        <v>3</v>
      </c>
      <c r="B34" s="27">
        <v>27</v>
      </c>
      <c r="C34" s="16">
        <v>167632110164.75</v>
      </c>
      <c r="D34" s="16">
        <v>163720456725</v>
      </c>
      <c r="E34" s="16">
        <v>152919068217.28</v>
      </c>
      <c r="F34" s="16">
        <v>146839756356.13013</v>
      </c>
    </row>
    <row r="35" spans="1:6" ht="12.75">
      <c r="A35" s="17" t="s">
        <v>34</v>
      </c>
      <c r="B35" s="27">
        <v>28</v>
      </c>
      <c r="C35" s="16">
        <v>0</v>
      </c>
      <c r="D35" s="16">
        <v>0</v>
      </c>
      <c r="E35" s="16">
        <v>0</v>
      </c>
      <c r="F35" s="16">
        <v>0</v>
      </c>
    </row>
    <row r="36" spans="1:6" ht="12.75">
      <c r="A36" s="17" t="s">
        <v>35</v>
      </c>
      <c r="B36" s="27">
        <v>29</v>
      </c>
      <c r="C36" s="16">
        <v>167632110164.75</v>
      </c>
      <c r="D36" s="16">
        <v>163720456725</v>
      </c>
      <c r="E36" s="16">
        <v>152919068217.28</v>
      </c>
      <c r="F36" s="16">
        <v>146839756356.13013</v>
      </c>
    </row>
    <row r="37" spans="1:6" ht="12.75">
      <c r="A37" s="17" t="s">
        <v>36</v>
      </c>
      <c r="B37" s="27">
        <v>30</v>
      </c>
      <c r="C37" s="16">
        <v>29693041866.76</v>
      </c>
      <c r="D37" s="16">
        <v>26949343765.73</v>
      </c>
      <c r="E37" s="16">
        <v>20231898052.06</v>
      </c>
      <c r="F37" s="16">
        <v>18604440525.45</v>
      </c>
    </row>
    <row r="38" spans="1:6" ht="12.75">
      <c r="A38" s="17" t="s">
        <v>74</v>
      </c>
      <c r="B38" s="27">
        <v>31</v>
      </c>
      <c r="C38" s="16">
        <v>137927564665.35</v>
      </c>
      <c r="D38" s="16">
        <v>136759587749.49</v>
      </c>
      <c r="E38" s="16">
        <v>132676238271.67</v>
      </c>
      <c r="F38" s="16">
        <v>128235315830.68013</v>
      </c>
    </row>
    <row r="39" spans="1:6" ht="12.75">
      <c r="A39" s="17" t="s">
        <v>37</v>
      </c>
      <c r="B39" s="27">
        <v>32</v>
      </c>
      <c r="C39" s="16">
        <v>11503632.64</v>
      </c>
      <c r="D39" s="16">
        <v>11525209.78</v>
      </c>
      <c r="E39" s="16">
        <v>10931893.55</v>
      </c>
      <c r="F39" s="16">
        <v>0</v>
      </c>
    </row>
    <row r="40" spans="1:6" ht="12.75">
      <c r="A40" s="17" t="s">
        <v>75</v>
      </c>
      <c r="B40" s="27">
        <v>33</v>
      </c>
      <c r="C40" s="16">
        <v>424852813.64</v>
      </c>
      <c r="D40" s="16">
        <v>419716972.94</v>
      </c>
      <c r="E40" s="16">
        <v>414645170.11</v>
      </c>
      <c r="F40" s="16">
        <v>409636579.19</v>
      </c>
    </row>
    <row r="41" spans="1:6" ht="12.75">
      <c r="A41" s="17" t="s">
        <v>76</v>
      </c>
      <c r="B41" s="27">
        <v>34</v>
      </c>
      <c r="C41" s="16">
        <v>424852813.86</v>
      </c>
      <c r="D41" s="16">
        <v>419716972.94</v>
      </c>
      <c r="E41" s="16">
        <v>414645170.11</v>
      </c>
      <c r="F41" s="16">
        <v>409636579.19</v>
      </c>
    </row>
    <row r="42" spans="1:6" ht="12.75">
      <c r="A42" s="17" t="s">
        <v>77</v>
      </c>
      <c r="B42" s="27">
        <v>35</v>
      </c>
      <c r="C42" s="16">
        <v>0</v>
      </c>
      <c r="D42" s="16">
        <v>0</v>
      </c>
      <c r="E42" s="16">
        <v>0</v>
      </c>
      <c r="F42" s="16">
        <v>0</v>
      </c>
    </row>
    <row r="43" spans="1:6" ht="12.75">
      <c r="A43" s="17" t="s">
        <v>78</v>
      </c>
      <c r="B43" s="27">
        <v>36</v>
      </c>
      <c r="C43" s="16">
        <v>0</v>
      </c>
      <c r="D43" s="16">
        <v>0</v>
      </c>
      <c r="E43" s="16">
        <v>0</v>
      </c>
      <c r="F43" s="16">
        <v>0</v>
      </c>
    </row>
    <row r="44" spans="1:6" ht="12.75">
      <c r="A44" s="17" t="s">
        <v>79</v>
      </c>
      <c r="B44" s="27">
        <v>37</v>
      </c>
      <c r="C44" s="16">
        <v>0</v>
      </c>
      <c r="D44" s="16">
        <v>0</v>
      </c>
      <c r="E44" s="16">
        <v>0</v>
      </c>
      <c r="F44" s="16">
        <v>0</v>
      </c>
    </row>
    <row r="45" spans="1:6" ht="12.75">
      <c r="A45" s="17" t="s">
        <v>80</v>
      </c>
      <c r="B45" s="27">
        <v>38</v>
      </c>
      <c r="C45" s="16">
        <v>0</v>
      </c>
      <c r="D45" s="16">
        <v>0</v>
      </c>
      <c r="E45" s="16">
        <v>0</v>
      </c>
      <c r="F45" s="16">
        <v>0</v>
      </c>
    </row>
    <row r="46" spans="1:6" ht="12.75">
      <c r="A46" s="17" t="s">
        <v>4</v>
      </c>
      <c r="B46" s="27">
        <v>39</v>
      </c>
      <c r="C46" s="16">
        <v>0</v>
      </c>
      <c r="D46" s="16">
        <v>0</v>
      </c>
      <c r="E46" s="16">
        <v>0</v>
      </c>
      <c r="F46" s="16">
        <v>0</v>
      </c>
    </row>
    <row r="47" spans="1:6" ht="12.75">
      <c r="A47" s="17" t="s">
        <v>81</v>
      </c>
      <c r="B47" s="27">
        <v>40</v>
      </c>
      <c r="C47" s="16">
        <v>0</v>
      </c>
      <c r="D47" s="16">
        <v>0</v>
      </c>
      <c r="E47" s="16">
        <v>0</v>
      </c>
      <c r="F47" s="16">
        <v>0</v>
      </c>
    </row>
    <row r="48" spans="1:6" ht="12.75">
      <c r="A48" s="17" t="s">
        <v>82</v>
      </c>
      <c r="B48" s="27">
        <v>41</v>
      </c>
      <c r="C48" s="16">
        <v>0</v>
      </c>
      <c r="D48" s="16">
        <v>0</v>
      </c>
      <c r="E48" s="16">
        <v>0</v>
      </c>
      <c r="F48" s="16">
        <v>0</v>
      </c>
    </row>
    <row r="49" spans="1:6" ht="12.75">
      <c r="A49" s="17" t="s">
        <v>83</v>
      </c>
      <c r="B49" s="27">
        <v>42</v>
      </c>
      <c r="C49" s="16">
        <v>0</v>
      </c>
      <c r="D49" s="16">
        <v>0</v>
      </c>
      <c r="E49" s="16">
        <v>0</v>
      </c>
      <c r="F49" s="16">
        <v>0</v>
      </c>
    </row>
    <row r="50" spans="1:6" ht="12.75">
      <c r="A50" s="17" t="s">
        <v>84</v>
      </c>
      <c r="B50" s="27">
        <v>43</v>
      </c>
      <c r="C50" s="16">
        <v>0</v>
      </c>
      <c r="D50" s="16">
        <v>0</v>
      </c>
      <c r="E50" s="16">
        <v>0</v>
      </c>
      <c r="F50" s="16">
        <v>0</v>
      </c>
    </row>
    <row r="51" spans="1:6" ht="12.75">
      <c r="A51" s="17" t="s">
        <v>85</v>
      </c>
      <c r="B51" s="27">
        <v>44</v>
      </c>
      <c r="C51" s="16">
        <v>0</v>
      </c>
      <c r="D51" s="16">
        <v>0</v>
      </c>
      <c r="E51" s="16">
        <v>0</v>
      </c>
      <c r="F51" s="16">
        <v>0</v>
      </c>
    </row>
    <row r="52" spans="1:6" ht="12.75">
      <c r="A52" s="17" t="s">
        <v>86</v>
      </c>
      <c r="B52" s="27">
        <v>45</v>
      </c>
      <c r="C52" s="16">
        <v>0</v>
      </c>
      <c r="D52" s="16">
        <v>0</v>
      </c>
      <c r="E52" s="16">
        <v>0</v>
      </c>
      <c r="F52" s="16">
        <v>0</v>
      </c>
    </row>
    <row r="53" spans="1:6" ht="12.75">
      <c r="A53" s="17" t="s">
        <v>87</v>
      </c>
      <c r="B53" s="27">
        <v>46</v>
      </c>
      <c r="C53" s="16">
        <v>155458911.54</v>
      </c>
      <c r="D53" s="16">
        <v>160411343.07</v>
      </c>
      <c r="E53" s="16">
        <v>143008581.41</v>
      </c>
      <c r="F53" s="16">
        <v>146393627.54999986</v>
      </c>
    </row>
    <row r="54" spans="1:6" ht="12.75">
      <c r="A54" s="17" t="s">
        <v>88</v>
      </c>
      <c r="B54" s="27">
        <v>47</v>
      </c>
      <c r="C54" s="16">
        <v>155458911.54</v>
      </c>
      <c r="D54" s="16">
        <v>160411343.07</v>
      </c>
      <c r="E54" s="16">
        <v>143008581.41</v>
      </c>
      <c r="F54" s="16">
        <v>146393627.54999986</v>
      </c>
    </row>
    <row r="55" spans="1:6" ht="12.75">
      <c r="A55" s="17" t="s">
        <v>89</v>
      </c>
      <c r="B55" s="27">
        <v>48</v>
      </c>
      <c r="C55" s="16">
        <v>0</v>
      </c>
      <c r="D55" s="16">
        <v>0</v>
      </c>
      <c r="E55" s="16">
        <v>0</v>
      </c>
      <c r="F55" s="16">
        <v>0</v>
      </c>
    </row>
    <row r="56" spans="1:6" ht="12.75">
      <c r="A56" s="17" t="s">
        <v>90</v>
      </c>
      <c r="B56" s="27">
        <v>49</v>
      </c>
      <c r="C56" s="16">
        <v>48057406.89</v>
      </c>
      <c r="D56" s="16">
        <v>49990116.96</v>
      </c>
      <c r="E56" s="16">
        <v>38431819.04</v>
      </c>
      <c r="F56" s="16">
        <v>29322928.049999982</v>
      </c>
    </row>
    <row r="57" spans="1:6" ht="12.75">
      <c r="A57" s="17" t="s">
        <v>91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ht="12.75">
      <c r="A58" s="17" t="s">
        <v>92</v>
      </c>
      <c r="B58" s="27">
        <v>51</v>
      </c>
      <c r="C58" s="16">
        <v>48057406.89</v>
      </c>
      <c r="D58" s="16">
        <v>49990116.96</v>
      </c>
      <c r="E58" s="16">
        <v>38431819.04</v>
      </c>
      <c r="F58" s="16">
        <v>29322928.049999982</v>
      </c>
    </row>
    <row r="59" spans="1:6" ht="12.75">
      <c r="A59" s="17" t="s">
        <v>93</v>
      </c>
      <c r="B59" s="27">
        <v>52</v>
      </c>
      <c r="C59" s="16">
        <v>0</v>
      </c>
      <c r="D59" s="16">
        <v>0</v>
      </c>
      <c r="E59" s="16">
        <v>0</v>
      </c>
      <c r="F59" s="16">
        <v>0</v>
      </c>
    </row>
    <row r="60" spans="1:6" ht="12.75">
      <c r="A60" s="17" t="s">
        <v>5</v>
      </c>
      <c r="B60" s="27">
        <v>53</v>
      </c>
      <c r="C60" s="16">
        <v>0</v>
      </c>
      <c r="D60" s="16">
        <v>0</v>
      </c>
      <c r="E60" s="16">
        <v>0</v>
      </c>
      <c r="F60" s="16">
        <v>0</v>
      </c>
    </row>
    <row r="61" spans="1:6" ht="12.75">
      <c r="A61" s="17" t="s">
        <v>94</v>
      </c>
      <c r="B61" s="27">
        <v>54</v>
      </c>
      <c r="C61" s="16">
        <v>0</v>
      </c>
      <c r="D61" s="16">
        <v>0</v>
      </c>
      <c r="E61" s="16">
        <v>0</v>
      </c>
      <c r="F61" s="16">
        <v>0</v>
      </c>
    </row>
    <row r="62" spans="1:6" ht="12.75">
      <c r="A62" s="17" t="s">
        <v>95</v>
      </c>
      <c r="B62" s="27">
        <v>55</v>
      </c>
      <c r="C62" s="16">
        <v>0</v>
      </c>
      <c r="D62" s="16">
        <v>0</v>
      </c>
      <c r="E62" s="16">
        <v>0</v>
      </c>
      <c r="F62" s="16">
        <v>0</v>
      </c>
    </row>
    <row r="63" spans="1:6" ht="12.75">
      <c r="A63" s="17" t="s">
        <v>6</v>
      </c>
      <c r="B63" s="27">
        <v>56</v>
      </c>
      <c r="C63" s="16">
        <v>13905115.03</v>
      </c>
      <c r="D63" s="16">
        <v>29463575.55</v>
      </c>
      <c r="E63" s="16">
        <v>29165280.7</v>
      </c>
      <c r="F63" s="16">
        <v>29967187.65</v>
      </c>
    </row>
    <row r="64" spans="1:6" ht="13.5" thickBot="1">
      <c r="A64" s="18" t="s">
        <v>7</v>
      </c>
      <c r="B64" s="28">
        <v>57</v>
      </c>
      <c r="C64" s="169">
        <v>0</v>
      </c>
      <c r="D64" s="169">
        <v>0</v>
      </c>
      <c r="E64" s="169">
        <v>0</v>
      </c>
      <c r="F64" s="169">
        <v>0</v>
      </c>
    </row>
    <row r="65" spans="1:7" ht="12.75">
      <c r="A65" s="12"/>
      <c r="B65" s="29"/>
      <c r="C65" s="30"/>
      <c r="D65" s="30"/>
      <c r="E65" s="30"/>
      <c r="F65" s="30"/>
      <c r="G65" s="12"/>
    </row>
    <row r="66" spans="1:7" ht="12.75">
      <c r="A66" s="12"/>
      <c r="B66" s="29"/>
      <c r="C66" s="30"/>
      <c r="D66" s="30"/>
      <c r="E66" s="30"/>
      <c r="F66" s="30"/>
      <c r="G66" s="12"/>
    </row>
    <row r="67" spans="1:7" ht="12.75">
      <c r="A67" s="12"/>
      <c r="B67" s="29"/>
      <c r="C67" s="30"/>
      <c r="D67" s="30"/>
      <c r="E67" s="30"/>
      <c r="F67" s="30"/>
      <c r="G67" s="12"/>
    </row>
    <row r="68" spans="1:7" ht="13.5" thickBot="1">
      <c r="A68" s="12"/>
      <c r="B68" s="29"/>
      <c r="C68" s="30"/>
      <c r="D68" s="30"/>
      <c r="E68" s="30"/>
      <c r="F68" s="30"/>
      <c r="G68" s="12"/>
    </row>
    <row r="69" spans="1:6" ht="13.5" thickBot="1">
      <c r="A69" s="21" t="s">
        <v>247</v>
      </c>
      <c r="B69" s="22" t="s">
        <v>272</v>
      </c>
      <c r="C69" s="23">
        <v>40268</v>
      </c>
      <c r="D69" s="23">
        <v>40178</v>
      </c>
      <c r="E69" s="23">
        <v>40086</v>
      </c>
      <c r="F69" s="23">
        <v>39994</v>
      </c>
    </row>
    <row r="70" spans="1:6" ht="12.75">
      <c r="A70" s="24" t="s">
        <v>8</v>
      </c>
      <c r="B70" s="31">
        <v>1</v>
      </c>
      <c r="C70" s="33">
        <v>168306229872.12</v>
      </c>
      <c r="D70" s="33">
        <v>164812404403.05</v>
      </c>
      <c r="E70" s="33">
        <v>153991875308.53</v>
      </c>
      <c r="F70" s="33">
        <v>147894514524.13</v>
      </c>
    </row>
    <row r="71" spans="1:6" ht="12.75">
      <c r="A71" s="15" t="s">
        <v>9</v>
      </c>
      <c r="B71" s="32">
        <v>2</v>
      </c>
      <c r="C71" s="16">
        <v>147421927573.28</v>
      </c>
      <c r="D71" s="16">
        <v>144252132264.93</v>
      </c>
      <c r="E71" s="16">
        <v>135697625011.32</v>
      </c>
      <c r="F71" s="16">
        <v>129964307680.36</v>
      </c>
    </row>
    <row r="72" spans="1:6" ht="12.75">
      <c r="A72" s="17" t="s">
        <v>96</v>
      </c>
      <c r="B72" s="32">
        <v>3</v>
      </c>
      <c r="C72" s="16">
        <v>0</v>
      </c>
      <c r="D72" s="16">
        <v>0</v>
      </c>
      <c r="E72" s="16">
        <v>0</v>
      </c>
      <c r="F72" s="16">
        <v>0</v>
      </c>
    </row>
    <row r="73" spans="1:6" ht="12.75">
      <c r="A73" s="17" t="s">
        <v>10</v>
      </c>
      <c r="B73" s="32">
        <v>4</v>
      </c>
      <c r="C73" s="16">
        <v>0</v>
      </c>
      <c r="D73" s="16">
        <v>0</v>
      </c>
      <c r="E73" s="16">
        <v>0</v>
      </c>
      <c r="F73" s="16">
        <v>0</v>
      </c>
    </row>
    <row r="74" spans="1:6" ht="12.75">
      <c r="A74" s="17" t="s">
        <v>97</v>
      </c>
      <c r="B74" s="32">
        <v>5</v>
      </c>
      <c r="C74" s="16">
        <v>0</v>
      </c>
      <c r="D74" s="16">
        <v>0</v>
      </c>
      <c r="E74" s="16">
        <v>0</v>
      </c>
      <c r="F74" s="16">
        <v>0</v>
      </c>
    </row>
    <row r="75" spans="1:6" ht="12.75">
      <c r="A75" s="17" t="s">
        <v>98</v>
      </c>
      <c r="B75" s="32">
        <v>6</v>
      </c>
      <c r="C75" s="16">
        <v>0</v>
      </c>
      <c r="D75" s="16">
        <v>0</v>
      </c>
      <c r="E75" s="16">
        <v>0</v>
      </c>
      <c r="F75" s="16">
        <v>0</v>
      </c>
    </row>
    <row r="76" spans="1:6" ht="12.75">
      <c r="A76" s="17" t="s">
        <v>99</v>
      </c>
      <c r="B76" s="32">
        <v>7</v>
      </c>
      <c r="C76" s="16">
        <v>0</v>
      </c>
      <c r="D76" s="16">
        <v>0</v>
      </c>
      <c r="E76" s="16">
        <v>0</v>
      </c>
      <c r="F76" s="16">
        <v>0</v>
      </c>
    </row>
    <row r="77" spans="1:6" ht="12.75">
      <c r="A77" s="17" t="s">
        <v>100</v>
      </c>
      <c r="B77" s="32">
        <v>8</v>
      </c>
      <c r="C77" s="16">
        <v>0</v>
      </c>
      <c r="D77" s="16">
        <v>0</v>
      </c>
      <c r="E77" s="16">
        <v>0</v>
      </c>
      <c r="F77" s="16">
        <v>0</v>
      </c>
    </row>
    <row r="78" spans="1:6" ht="12.75">
      <c r="A78" s="17" t="s">
        <v>101</v>
      </c>
      <c r="B78" s="32">
        <v>9</v>
      </c>
      <c r="C78" s="16">
        <v>0</v>
      </c>
      <c r="D78" s="16">
        <v>0</v>
      </c>
      <c r="E78" s="16">
        <v>0</v>
      </c>
      <c r="F78" s="16">
        <v>0</v>
      </c>
    </row>
    <row r="79" spans="1:6" ht="12.75">
      <c r="A79" s="17" t="s">
        <v>102</v>
      </c>
      <c r="B79" s="32">
        <v>10</v>
      </c>
      <c r="C79" s="16">
        <v>0</v>
      </c>
      <c r="D79" s="16">
        <v>0</v>
      </c>
      <c r="E79" s="16">
        <v>0</v>
      </c>
      <c r="F79" s="16">
        <v>0</v>
      </c>
    </row>
    <row r="80" spans="1:6" ht="12.75">
      <c r="A80" s="17" t="s">
        <v>103</v>
      </c>
      <c r="B80" s="32">
        <v>11</v>
      </c>
      <c r="C80" s="16">
        <v>0</v>
      </c>
      <c r="D80" s="16">
        <v>0</v>
      </c>
      <c r="E80" s="16">
        <v>0</v>
      </c>
      <c r="F80" s="16">
        <v>0</v>
      </c>
    </row>
    <row r="81" spans="1:6" ht="12.75">
      <c r="A81" s="17" t="s">
        <v>11</v>
      </c>
      <c r="B81" s="32">
        <v>12</v>
      </c>
      <c r="C81" s="16">
        <v>0</v>
      </c>
      <c r="D81" s="16">
        <v>0</v>
      </c>
      <c r="E81" s="16">
        <v>0</v>
      </c>
      <c r="F81" s="16">
        <v>0</v>
      </c>
    </row>
    <row r="82" spans="1:6" ht="12.75">
      <c r="A82" s="17" t="s">
        <v>104</v>
      </c>
      <c r="B82" s="32">
        <v>13</v>
      </c>
      <c r="C82" s="16">
        <v>0</v>
      </c>
      <c r="D82" s="16">
        <v>0</v>
      </c>
      <c r="E82" s="16">
        <v>0</v>
      </c>
      <c r="F82" s="16">
        <v>0</v>
      </c>
    </row>
    <row r="83" spans="1:6" ht="12.75">
      <c r="A83" s="17" t="s">
        <v>105</v>
      </c>
      <c r="B83" s="32">
        <v>14</v>
      </c>
      <c r="C83" s="16">
        <v>0</v>
      </c>
      <c r="D83" s="16">
        <v>0</v>
      </c>
      <c r="E83" s="16">
        <v>0</v>
      </c>
      <c r="F83" s="16">
        <v>0</v>
      </c>
    </row>
    <row r="84" spans="1:6" ht="12.75">
      <c r="A84" s="17" t="s">
        <v>106</v>
      </c>
      <c r="B84" s="32">
        <v>15</v>
      </c>
      <c r="C84" s="16">
        <v>0</v>
      </c>
      <c r="D84" s="16">
        <v>0</v>
      </c>
      <c r="E84" s="16">
        <v>0</v>
      </c>
      <c r="F84" s="16">
        <v>0</v>
      </c>
    </row>
    <row r="85" spans="1:6" ht="12.75">
      <c r="A85" s="17" t="s">
        <v>107</v>
      </c>
      <c r="B85" s="32">
        <v>16</v>
      </c>
      <c r="C85" s="16">
        <v>0</v>
      </c>
      <c r="D85" s="16">
        <v>0</v>
      </c>
      <c r="E85" s="16">
        <v>0</v>
      </c>
      <c r="F85" s="16">
        <v>0</v>
      </c>
    </row>
    <row r="86" spans="1:6" ht="12.75">
      <c r="A86" s="17" t="s">
        <v>108</v>
      </c>
      <c r="B86" s="32">
        <v>17</v>
      </c>
      <c r="C86" s="16">
        <v>0</v>
      </c>
      <c r="D86" s="16">
        <v>0</v>
      </c>
      <c r="E86" s="16">
        <v>0</v>
      </c>
      <c r="F86" s="16">
        <v>0</v>
      </c>
    </row>
    <row r="87" spans="1:6" ht="12.75">
      <c r="A87" s="17" t="s">
        <v>109</v>
      </c>
      <c r="B87" s="32">
        <v>18</v>
      </c>
      <c r="C87" s="16">
        <v>0</v>
      </c>
      <c r="D87" s="16">
        <v>0</v>
      </c>
      <c r="E87" s="16">
        <v>0</v>
      </c>
      <c r="F87" s="16">
        <v>0</v>
      </c>
    </row>
    <row r="88" spans="1:6" ht="12.75">
      <c r="A88" s="17" t="s">
        <v>12</v>
      </c>
      <c r="B88" s="32">
        <v>19</v>
      </c>
      <c r="C88" s="16">
        <v>147047401974.46</v>
      </c>
      <c r="D88" s="16">
        <v>143968918632.37</v>
      </c>
      <c r="E88" s="16">
        <v>135366174358.28</v>
      </c>
      <c r="F88" s="16">
        <v>129576273696.45</v>
      </c>
    </row>
    <row r="89" spans="1:6" ht="12.75">
      <c r="A89" s="17" t="s">
        <v>110</v>
      </c>
      <c r="B89" s="32">
        <v>20</v>
      </c>
      <c r="C89" s="16">
        <v>40125461481.94</v>
      </c>
      <c r="D89" s="16">
        <v>33115891703.42</v>
      </c>
      <c r="E89" s="16">
        <v>23593052232.45</v>
      </c>
      <c r="F89" s="16">
        <v>24698912759.79</v>
      </c>
    </row>
    <row r="90" spans="1:6" ht="12.75">
      <c r="A90" s="17" t="s">
        <v>111</v>
      </c>
      <c r="B90" s="32">
        <v>21</v>
      </c>
      <c r="C90" s="16">
        <v>39619940182.45</v>
      </c>
      <c r="D90" s="16">
        <v>32596266493.61</v>
      </c>
      <c r="E90" s="16">
        <v>23086634587.01</v>
      </c>
      <c r="F90" s="16">
        <v>24176214341.83</v>
      </c>
    </row>
    <row r="91" spans="1:6" ht="12.75">
      <c r="A91" s="17" t="s">
        <v>112</v>
      </c>
      <c r="B91" s="32">
        <v>22</v>
      </c>
      <c r="C91" s="16">
        <v>497541056.93</v>
      </c>
      <c r="D91" s="16">
        <v>494358188.16</v>
      </c>
      <c r="E91" s="16">
        <v>500633213.13</v>
      </c>
      <c r="F91" s="16">
        <v>522698417.96</v>
      </c>
    </row>
    <row r="92" spans="1:6" ht="12.75">
      <c r="A92" s="17" t="s">
        <v>113</v>
      </c>
      <c r="B92" s="32">
        <v>23</v>
      </c>
      <c r="C92" s="16">
        <v>7980242.56</v>
      </c>
      <c r="D92" s="16">
        <v>25267021.65</v>
      </c>
      <c r="E92" s="16">
        <v>5784432.31</v>
      </c>
      <c r="F92" s="16">
        <v>0</v>
      </c>
    </row>
    <row r="93" spans="1:6" ht="12.75">
      <c r="A93" s="17" t="s">
        <v>114</v>
      </c>
      <c r="B93" s="32">
        <v>24</v>
      </c>
      <c r="C93" s="16">
        <v>106921940492.52</v>
      </c>
      <c r="D93" s="16">
        <v>110853026928.95</v>
      </c>
      <c r="E93" s="16">
        <v>111773122125.83</v>
      </c>
      <c r="F93" s="16">
        <v>104877360936.66</v>
      </c>
    </row>
    <row r="94" spans="1:6" ht="12.75">
      <c r="A94" s="17" t="s">
        <v>115</v>
      </c>
      <c r="B94" s="32">
        <v>25</v>
      </c>
      <c r="C94" s="16">
        <v>0</v>
      </c>
      <c r="D94" s="16">
        <v>0</v>
      </c>
      <c r="E94" s="16">
        <v>0</v>
      </c>
      <c r="F94" s="16">
        <v>0</v>
      </c>
    </row>
    <row r="95" spans="1:6" ht="12.75">
      <c r="A95" s="17" t="s">
        <v>13</v>
      </c>
      <c r="B95" s="32">
        <v>26</v>
      </c>
      <c r="C95" s="16">
        <v>0</v>
      </c>
      <c r="D95" s="16">
        <v>0</v>
      </c>
      <c r="E95" s="16">
        <v>0</v>
      </c>
      <c r="F95" s="16">
        <v>0</v>
      </c>
    </row>
    <row r="96" spans="1:6" ht="12.75">
      <c r="A96" s="17" t="s">
        <v>14</v>
      </c>
      <c r="B96" s="32">
        <v>27</v>
      </c>
      <c r="C96" s="16">
        <v>0</v>
      </c>
      <c r="D96" s="16">
        <v>0</v>
      </c>
      <c r="E96" s="16">
        <v>0</v>
      </c>
      <c r="F96" s="16">
        <v>0</v>
      </c>
    </row>
    <row r="97" spans="1:6" ht="12.75">
      <c r="A97" s="17" t="s">
        <v>116</v>
      </c>
      <c r="B97" s="32">
        <v>28</v>
      </c>
      <c r="C97" s="16">
        <v>0</v>
      </c>
      <c r="D97" s="16">
        <v>0</v>
      </c>
      <c r="E97" s="16">
        <v>0</v>
      </c>
      <c r="F97" s="16">
        <v>0</v>
      </c>
    </row>
    <row r="98" spans="1:6" ht="12.75">
      <c r="A98" s="17" t="s">
        <v>117</v>
      </c>
      <c r="B98" s="32">
        <v>29</v>
      </c>
      <c r="C98" s="16">
        <v>0</v>
      </c>
      <c r="D98" s="16">
        <v>0</v>
      </c>
      <c r="E98" s="16">
        <v>0</v>
      </c>
      <c r="F98" s="16">
        <v>0</v>
      </c>
    </row>
    <row r="99" spans="1:6" ht="12.75">
      <c r="A99" s="17" t="s">
        <v>118</v>
      </c>
      <c r="B99" s="32">
        <v>30</v>
      </c>
      <c r="C99" s="16">
        <v>0</v>
      </c>
      <c r="D99" s="16">
        <v>0</v>
      </c>
      <c r="E99" s="16">
        <v>0</v>
      </c>
      <c r="F99" s="16">
        <v>0</v>
      </c>
    </row>
    <row r="100" spans="1:6" ht="12.75">
      <c r="A100" s="17" t="s">
        <v>119</v>
      </c>
      <c r="B100" s="32">
        <v>31</v>
      </c>
      <c r="C100" s="16">
        <v>0</v>
      </c>
      <c r="D100" s="16">
        <v>0</v>
      </c>
      <c r="E100" s="16">
        <v>0</v>
      </c>
      <c r="F100" s="16">
        <v>0</v>
      </c>
    </row>
    <row r="101" spans="1:6" ht="12.75">
      <c r="A101" s="17" t="s">
        <v>120</v>
      </c>
      <c r="B101" s="32">
        <v>32</v>
      </c>
      <c r="C101" s="16">
        <v>0</v>
      </c>
      <c r="D101" s="16">
        <v>0</v>
      </c>
      <c r="E101" s="16">
        <v>0</v>
      </c>
      <c r="F101" s="16">
        <v>0</v>
      </c>
    </row>
    <row r="102" spans="1:6" ht="12.75">
      <c r="A102" s="17" t="s">
        <v>121</v>
      </c>
      <c r="B102" s="32">
        <v>33</v>
      </c>
      <c r="C102" s="16">
        <v>0</v>
      </c>
      <c r="D102" s="16">
        <v>0</v>
      </c>
      <c r="E102" s="16">
        <v>0</v>
      </c>
      <c r="F102" s="16">
        <v>0</v>
      </c>
    </row>
    <row r="103" spans="1:6" ht="12.75">
      <c r="A103" s="17" t="s">
        <v>15</v>
      </c>
      <c r="B103" s="32">
        <v>34</v>
      </c>
      <c r="C103" s="16">
        <v>2712711</v>
      </c>
      <c r="D103" s="16">
        <v>3399000</v>
      </c>
      <c r="E103" s="16">
        <v>0</v>
      </c>
      <c r="F103" s="16">
        <v>0</v>
      </c>
    </row>
    <row r="104" spans="1:6" ht="12.75">
      <c r="A104" s="17" t="s">
        <v>122</v>
      </c>
      <c r="B104" s="32">
        <v>35</v>
      </c>
      <c r="C104" s="16">
        <v>1013711</v>
      </c>
      <c r="D104" s="16">
        <v>1700000</v>
      </c>
      <c r="E104" s="16">
        <v>0</v>
      </c>
      <c r="F104" s="16">
        <v>0</v>
      </c>
    </row>
    <row r="105" spans="1:6" ht="12.75">
      <c r="A105" s="17" t="s">
        <v>123</v>
      </c>
      <c r="B105" s="32">
        <v>36</v>
      </c>
      <c r="C105" s="16">
        <v>1699000</v>
      </c>
      <c r="D105" s="16">
        <v>1699000</v>
      </c>
      <c r="E105" s="16">
        <v>0</v>
      </c>
      <c r="F105" s="16">
        <v>0</v>
      </c>
    </row>
    <row r="106" spans="1:6" ht="12.75">
      <c r="A106" s="17" t="s">
        <v>124</v>
      </c>
      <c r="B106" s="32">
        <v>37</v>
      </c>
      <c r="C106" s="16">
        <v>0</v>
      </c>
      <c r="D106" s="16">
        <v>0</v>
      </c>
      <c r="E106" s="16">
        <v>0</v>
      </c>
      <c r="F106" s="16">
        <v>0</v>
      </c>
    </row>
    <row r="107" spans="1:6" ht="12.75">
      <c r="A107" s="17" t="s">
        <v>125</v>
      </c>
      <c r="B107" s="32">
        <v>38</v>
      </c>
      <c r="C107" s="16">
        <v>0</v>
      </c>
      <c r="D107" s="16">
        <v>0</v>
      </c>
      <c r="E107" s="16">
        <v>0</v>
      </c>
      <c r="F107" s="16">
        <v>0</v>
      </c>
    </row>
    <row r="108" spans="1:6" ht="12.75">
      <c r="A108" s="17" t="s">
        <v>126</v>
      </c>
      <c r="B108" s="32">
        <v>39</v>
      </c>
      <c r="C108" s="16">
        <v>0</v>
      </c>
      <c r="D108" s="16">
        <v>0</v>
      </c>
      <c r="E108" s="16">
        <v>0</v>
      </c>
      <c r="F108" s="16">
        <v>0</v>
      </c>
    </row>
    <row r="109" spans="1:6" ht="12.75">
      <c r="A109" s="17" t="s">
        <v>127</v>
      </c>
      <c r="B109" s="32">
        <v>40</v>
      </c>
      <c r="C109" s="16">
        <v>0</v>
      </c>
      <c r="D109" s="16">
        <v>0</v>
      </c>
      <c r="E109" s="16">
        <v>0</v>
      </c>
      <c r="F109" s="16">
        <v>0</v>
      </c>
    </row>
    <row r="110" spans="1:6" ht="12.75">
      <c r="A110" s="17" t="s">
        <v>16</v>
      </c>
      <c r="B110" s="32">
        <v>41</v>
      </c>
      <c r="C110" s="16">
        <v>143065419.9</v>
      </c>
      <c r="D110" s="16">
        <v>136450033.09</v>
      </c>
      <c r="E110" s="16">
        <v>115502843.33</v>
      </c>
      <c r="F110" s="16">
        <v>100107064.81</v>
      </c>
    </row>
    <row r="111" spans="1:6" ht="12.75">
      <c r="A111" s="17" t="s">
        <v>128</v>
      </c>
      <c r="B111" s="32">
        <v>42</v>
      </c>
      <c r="C111" s="16">
        <v>62058458.9</v>
      </c>
      <c r="D111" s="16">
        <v>58655960.09</v>
      </c>
      <c r="E111" s="16">
        <v>52907363.33</v>
      </c>
      <c r="F111" s="16">
        <v>43052040.81</v>
      </c>
    </row>
    <row r="112" spans="1:6" ht="12.75">
      <c r="A112" s="17" t="s">
        <v>129</v>
      </c>
      <c r="B112" s="32">
        <v>43</v>
      </c>
      <c r="C112" s="16">
        <v>81006961</v>
      </c>
      <c r="D112" s="16">
        <v>77794073</v>
      </c>
      <c r="E112" s="16">
        <v>62595480</v>
      </c>
      <c r="F112" s="16">
        <v>57055024</v>
      </c>
    </row>
    <row r="113" spans="1:6" ht="12.75">
      <c r="A113" s="17" t="s">
        <v>17</v>
      </c>
      <c r="B113" s="32">
        <v>44</v>
      </c>
      <c r="C113" s="16">
        <v>228747467.92</v>
      </c>
      <c r="D113" s="16">
        <v>143364599.47</v>
      </c>
      <c r="E113" s="16">
        <v>215947809.71</v>
      </c>
      <c r="F113" s="16">
        <v>287926919.1</v>
      </c>
    </row>
    <row r="114" spans="1:6" ht="12.75">
      <c r="A114" s="17" t="s">
        <v>130</v>
      </c>
      <c r="B114" s="32">
        <v>45</v>
      </c>
      <c r="C114" s="16" t="s">
        <v>146</v>
      </c>
      <c r="D114" s="16" t="s">
        <v>146</v>
      </c>
      <c r="E114" s="16" t="s">
        <v>146</v>
      </c>
      <c r="F114" s="16" t="s">
        <v>146</v>
      </c>
    </row>
    <row r="115" spans="1:6" ht="12.75">
      <c r="A115" s="17" t="s">
        <v>18</v>
      </c>
      <c r="B115" s="32">
        <v>46</v>
      </c>
      <c r="C115" s="16">
        <v>0</v>
      </c>
      <c r="D115" s="16">
        <v>0</v>
      </c>
      <c r="E115" s="16">
        <v>0</v>
      </c>
      <c r="F115" s="16">
        <v>0</v>
      </c>
    </row>
    <row r="116" spans="1:6" ht="12.75">
      <c r="A116" s="17" t="s">
        <v>19</v>
      </c>
      <c r="B116" s="32">
        <v>47</v>
      </c>
      <c r="C116" s="16">
        <v>20884302298.84</v>
      </c>
      <c r="D116" s="16">
        <v>20560272138.12</v>
      </c>
      <c r="E116" s="16">
        <v>18294250297.21</v>
      </c>
      <c r="F116" s="16">
        <v>17930206843.77</v>
      </c>
    </row>
    <row r="117" spans="1:6" ht="12.75">
      <c r="A117" s="17" t="s">
        <v>20</v>
      </c>
      <c r="B117" s="32">
        <v>48</v>
      </c>
      <c r="C117" s="16">
        <v>5076331000</v>
      </c>
      <c r="D117" s="16">
        <v>5076331000</v>
      </c>
      <c r="E117" s="16">
        <v>5076328000</v>
      </c>
      <c r="F117" s="16">
        <v>5076328000</v>
      </c>
    </row>
    <row r="118" spans="1:6" ht="12.75">
      <c r="A118" s="17" t="s">
        <v>131</v>
      </c>
      <c r="B118" s="32">
        <v>49</v>
      </c>
      <c r="C118" s="16">
        <v>5076331000</v>
      </c>
      <c r="D118" s="16">
        <v>5076331000</v>
      </c>
      <c r="E118" s="16">
        <v>5076328000</v>
      </c>
      <c r="F118" s="16">
        <v>5076328000</v>
      </c>
    </row>
    <row r="119" spans="1:6" ht="12.75">
      <c r="A119" s="17" t="s">
        <v>132</v>
      </c>
      <c r="B119" s="32">
        <v>50</v>
      </c>
      <c r="C119" s="16">
        <v>0</v>
      </c>
      <c r="D119" s="16">
        <v>0</v>
      </c>
      <c r="E119" s="16">
        <v>0</v>
      </c>
      <c r="F119" s="16">
        <v>0</v>
      </c>
    </row>
    <row r="120" spans="1:6" ht="12.75">
      <c r="A120" s="17" t="s">
        <v>133</v>
      </c>
      <c r="B120" s="32">
        <v>51</v>
      </c>
      <c r="C120" s="16">
        <v>13864383900</v>
      </c>
      <c r="D120" s="16">
        <v>13864383900</v>
      </c>
      <c r="E120" s="16">
        <v>7864386900</v>
      </c>
      <c r="F120" s="16">
        <v>7864386900</v>
      </c>
    </row>
    <row r="121" spans="1:6" ht="12.75">
      <c r="A121" s="17" t="s">
        <v>21</v>
      </c>
      <c r="B121" s="32">
        <v>52</v>
      </c>
      <c r="C121" s="16">
        <v>0</v>
      </c>
      <c r="D121" s="16">
        <v>0</v>
      </c>
      <c r="E121" s="16">
        <v>0</v>
      </c>
      <c r="F121" s="16">
        <v>0</v>
      </c>
    </row>
    <row r="122" spans="1:6" ht="12.75">
      <c r="A122" s="17" t="s">
        <v>134</v>
      </c>
      <c r="B122" s="32">
        <v>53</v>
      </c>
      <c r="C122" s="16">
        <v>0</v>
      </c>
      <c r="D122" s="16">
        <v>0</v>
      </c>
      <c r="E122" s="16">
        <v>0</v>
      </c>
      <c r="F122" s="16">
        <v>0</v>
      </c>
    </row>
    <row r="123" spans="1:6" ht="12.75">
      <c r="A123" s="17" t="s">
        <v>135</v>
      </c>
      <c r="B123" s="32">
        <v>54</v>
      </c>
      <c r="C123" s="16">
        <v>0</v>
      </c>
      <c r="D123" s="16">
        <v>0</v>
      </c>
      <c r="E123" s="16">
        <v>0</v>
      </c>
      <c r="F123" s="16">
        <v>0</v>
      </c>
    </row>
    <row r="124" spans="1:6" ht="12.75">
      <c r="A124" s="17" t="s">
        <v>136</v>
      </c>
      <c r="B124" s="32">
        <v>55</v>
      </c>
      <c r="C124" s="16">
        <v>0</v>
      </c>
      <c r="D124" s="16">
        <v>2954493.76</v>
      </c>
      <c r="E124" s="16">
        <v>3219246.61</v>
      </c>
      <c r="F124" s="16">
        <v>604001.46</v>
      </c>
    </row>
    <row r="125" spans="1:6" ht="12.75">
      <c r="A125" s="17" t="s">
        <v>137</v>
      </c>
      <c r="B125" s="32">
        <v>56</v>
      </c>
      <c r="C125" s="16">
        <v>0</v>
      </c>
      <c r="D125" s="16">
        <v>0</v>
      </c>
      <c r="E125" s="16">
        <v>0</v>
      </c>
      <c r="F125" s="16">
        <v>0</v>
      </c>
    </row>
    <row r="126" spans="1:6" ht="12.75">
      <c r="A126" s="17" t="s">
        <v>138</v>
      </c>
      <c r="B126" s="32">
        <v>57</v>
      </c>
      <c r="C126" s="16">
        <v>0</v>
      </c>
      <c r="D126" s="16">
        <v>0</v>
      </c>
      <c r="E126" s="16">
        <v>0</v>
      </c>
      <c r="F126" s="16">
        <v>0</v>
      </c>
    </row>
    <row r="127" spans="1:6" ht="12.75">
      <c r="A127" s="17" t="s">
        <v>139</v>
      </c>
      <c r="B127" s="32">
        <v>58</v>
      </c>
      <c r="C127" s="16">
        <v>0</v>
      </c>
      <c r="D127" s="16">
        <v>0</v>
      </c>
      <c r="E127" s="16">
        <v>0</v>
      </c>
      <c r="F127" s="16">
        <v>0</v>
      </c>
    </row>
    <row r="128" spans="1:6" ht="12.75">
      <c r="A128" s="17" t="s">
        <v>140</v>
      </c>
      <c r="B128" s="32">
        <v>59</v>
      </c>
      <c r="C128" s="16">
        <v>0</v>
      </c>
      <c r="D128" s="16">
        <v>0</v>
      </c>
      <c r="E128" s="16">
        <v>0</v>
      </c>
      <c r="F128" s="16">
        <v>0</v>
      </c>
    </row>
    <row r="129" spans="1:6" ht="12.75">
      <c r="A129" s="17" t="s">
        <v>141</v>
      </c>
      <c r="B129" s="32">
        <v>60</v>
      </c>
      <c r="C129" s="16">
        <v>0</v>
      </c>
      <c r="D129" s="16">
        <v>2954493.76</v>
      </c>
      <c r="E129" s="16">
        <v>3219246.61</v>
      </c>
      <c r="F129" s="16">
        <v>604001.46</v>
      </c>
    </row>
    <row r="130" spans="1:6" ht="12.75">
      <c r="A130" s="17" t="s">
        <v>142</v>
      </c>
      <c r="B130" s="32">
        <v>61</v>
      </c>
      <c r="C130" s="16">
        <v>0</v>
      </c>
      <c r="D130" s="16">
        <v>0</v>
      </c>
      <c r="E130" s="16">
        <v>0</v>
      </c>
      <c r="F130" s="16">
        <v>0</v>
      </c>
    </row>
    <row r="131" spans="1:6" ht="12.75">
      <c r="A131" s="17" t="s">
        <v>143</v>
      </c>
      <c r="B131" s="32">
        <v>62</v>
      </c>
      <c r="C131" s="16">
        <v>0</v>
      </c>
      <c r="D131" s="16">
        <v>0</v>
      </c>
      <c r="E131" s="16">
        <v>0</v>
      </c>
      <c r="F131" s="16">
        <v>0</v>
      </c>
    </row>
    <row r="132" spans="1:6" ht="12.75">
      <c r="A132" s="17" t="s">
        <v>144</v>
      </c>
      <c r="B132" s="32">
        <v>63</v>
      </c>
      <c r="C132" s="16">
        <v>226577213.79</v>
      </c>
      <c r="D132" s="16">
        <v>226577213.79</v>
      </c>
      <c r="E132" s="16">
        <v>226577213.79</v>
      </c>
      <c r="F132" s="16">
        <v>226577213.79</v>
      </c>
    </row>
    <row r="133" spans="1:6" ht="12.75">
      <c r="A133" s="17" t="s">
        <v>145</v>
      </c>
      <c r="B133" s="32">
        <v>64</v>
      </c>
      <c r="C133" s="16">
        <v>1390025530.57</v>
      </c>
      <c r="D133" s="16">
        <v>658515.97</v>
      </c>
      <c r="E133" s="16">
        <v>4071875977.97</v>
      </c>
      <c r="F133" s="16">
        <v>4071875977.97</v>
      </c>
    </row>
    <row r="134" spans="1:6" ht="12.75">
      <c r="A134" s="17" t="s">
        <v>22</v>
      </c>
      <c r="B134" s="32">
        <v>65</v>
      </c>
      <c r="C134" s="16">
        <v>0</v>
      </c>
      <c r="D134" s="16">
        <v>0</v>
      </c>
      <c r="E134" s="16">
        <v>0</v>
      </c>
      <c r="F134" s="16">
        <v>0</v>
      </c>
    </row>
    <row r="135" spans="1:6" ht="13.5" thickBot="1">
      <c r="A135" s="18" t="s">
        <v>23</v>
      </c>
      <c r="B135" s="34">
        <v>66</v>
      </c>
      <c r="C135" s="169">
        <v>326984654.48</v>
      </c>
      <c r="D135" s="169">
        <v>1389367014.6</v>
      </c>
      <c r="E135" s="169">
        <v>1051862958.84</v>
      </c>
      <c r="F135" s="169">
        <v>690434750.55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1968503937007874" bottom="0" header="0.5118110236220472" footer="0.5118110236220472"/>
  <pageSetup fitToHeight="2" horizontalDpi="600" verticalDpi="600" orientation="portrait" paperSize="9" scale="76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9">
      <selection activeCell="J17" sqref="J17"/>
    </sheetView>
  </sheetViews>
  <sheetFormatPr defaultColWidth="9.140625" defaultRowHeight="12.75"/>
  <cols>
    <col min="1" max="1" width="52.8515625" style="2" bestFit="1" customWidth="1"/>
    <col min="2" max="2" width="3.7109375" style="2" customWidth="1"/>
    <col min="3" max="6" width="13.8515625" style="2" customWidth="1"/>
    <col min="7" max="16384" width="9.140625" style="2" customWidth="1"/>
  </cols>
  <sheetData>
    <row r="1" ht="12.75">
      <c r="F1" s="2" t="s">
        <v>281</v>
      </c>
    </row>
    <row r="3" spans="1:6" ht="18">
      <c r="A3" s="329" t="s">
        <v>248</v>
      </c>
      <c r="B3" s="329"/>
      <c r="C3" s="329"/>
      <c r="D3" s="329"/>
      <c r="E3" s="329"/>
      <c r="F3" s="329"/>
    </row>
    <row r="4" spans="1:7" ht="12.75">
      <c r="A4" s="330" t="s">
        <v>273</v>
      </c>
      <c r="B4" s="330"/>
      <c r="C4" s="330"/>
      <c r="D4" s="330"/>
      <c r="E4" s="330"/>
      <c r="F4" s="330"/>
      <c r="G4" s="20"/>
    </row>
    <row r="5" spans="1:7" ht="12.75">
      <c r="A5" s="20"/>
      <c r="B5" s="20"/>
      <c r="C5" s="20"/>
      <c r="D5" s="20"/>
      <c r="E5" s="20"/>
      <c r="F5" s="20"/>
      <c r="G5" s="20"/>
    </row>
    <row r="6" ht="13.5" thickBot="1"/>
    <row r="7" spans="1:6" ht="13.5" thickBot="1">
      <c r="A7" s="21"/>
      <c r="B7" s="22" t="s">
        <v>272</v>
      </c>
      <c r="C7" s="23">
        <v>40268</v>
      </c>
      <c r="D7" s="23">
        <v>40178</v>
      </c>
      <c r="E7" s="23">
        <v>40086</v>
      </c>
      <c r="F7" s="23">
        <v>39994</v>
      </c>
    </row>
    <row r="8" spans="1:6" ht="12.75">
      <c r="A8" s="24" t="s">
        <v>147</v>
      </c>
      <c r="B8" s="26">
        <v>1</v>
      </c>
      <c r="C8" s="25">
        <v>883854622</v>
      </c>
      <c r="D8" s="25">
        <v>3048349143.43</v>
      </c>
      <c r="E8" s="25">
        <v>2203191028.18</v>
      </c>
      <c r="F8" s="25">
        <v>1421144867.82</v>
      </c>
    </row>
    <row r="9" spans="1:6" ht="12.75">
      <c r="A9" s="17" t="s">
        <v>148</v>
      </c>
      <c r="B9" s="27">
        <v>2</v>
      </c>
      <c r="C9" s="16">
        <v>2107183283.24</v>
      </c>
      <c r="D9" s="16">
        <v>7638632639.29</v>
      </c>
      <c r="E9" s="16">
        <v>5585674463.66</v>
      </c>
      <c r="F9" s="16">
        <v>3629533331.03</v>
      </c>
    </row>
    <row r="10" spans="1:6" ht="12.75">
      <c r="A10" s="17" t="s">
        <v>149</v>
      </c>
      <c r="B10" s="27">
        <v>3</v>
      </c>
      <c r="C10" s="16">
        <v>25485.06</v>
      </c>
      <c r="D10" s="16">
        <v>188065.32</v>
      </c>
      <c r="E10" s="16">
        <v>155230.84</v>
      </c>
      <c r="F10" s="16">
        <v>116623.07</v>
      </c>
    </row>
    <row r="11" spans="1:6" ht="12.75">
      <c r="A11" s="17" t="s">
        <v>150</v>
      </c>
      <c r="B11" s="27">
        <v>4</v>
      </c>
      <c r="C11" s="16"/>
      <c r="D11" s="16"/>
      <c r="E11" s="16"/>
      <c r="F11" s="16"/>
    </row>
    <row r="12" spans="1:6" ht="12.75">
      <c r="A12" s="17" t="s">
        <v>151</v>
      </c>
      <c r="B12" s="27">
        <v>5</v>
      </c>
      <c r="C12" s="16"/>
      <c r="D12" s="16"/>
      <c r="E12" s="16"/>
      <c r="F12" s="16"/>
    </row>
    <row r="13" spans="1:6" ht="12.75">
      <c r="A13" s="17" t="s">
        <v>152</v>
      </c>
      <c r="B13" s="27">
        <v>6</v>
      </c>
      <c r="C13" s="16">
        <v>2436562.07</v>
      </c>
      <c r="D13" s="16">
        <v>12376552.2</v>
      </c>
      <c r="E13" s="16">
        <v>9294318.17</v>
      </c>
      <c r="F13" s="16">
        <v>6172347.84</v>
      </c>
    </row>
    <row r="14" spans="1:6" ht="12.75">
      <c r="A14" s="17" t="s">
        <v>153</v>
      </c>
      <c r="B14" s="27">
        <v>7</v>
      </c>
      <c r="C14" s="16">
        <v>2099585395.19</v>
      </c>
      <c r="D14" s="16">
        <v>7603972483.8</v>
      </c>
      <c r="E14" s="16">
        <v>5559201179.51</v>
      </c>
      <c r="F14" s="16">
        <v>3611229215.9</v>
      </c>
    </row>
    <row r="15" spans="1:6" ht="12.75">
      <c r="A15" s="17" t="s">
        <v>154</v>
      </c>
      <c r="B15" s="27">
        <v>8</v>
      </c>
      <c r="C15" s="16">
        <v>5135840.92</v>
      </c>
      <c r="D15" s="16">
        <v>22095537.97</v>
      </c>
      <c r="E15" s="16">
        <v>17023735.14</v>
      </c>
      <c r="F15" s="16">
        <v>12015144.22</v>
      </c>
    </row>
    <row r="16" spans="1:6" ht="12.75">
      <c r="A16" s="17" t="s">
        <v>155</v>
      </c>
      <c r="B16" s="27">
        <v>9</v>
      </c>
      <c r="C16" s="16"/>
      <c r="D16" s="16"/>
      <c r="E16" s="16"/>
      <c r="F16" s="16"/>
    </row>
    <row r="17" spans="1:6" ht="12.75">
      <c r="A17" s="17" t="s">
        <v>156</v>
      </c>
      <c r="B17" s="27">
        <v>10</v>
      </c>
      <c r="C17" s="16"/>
      <c r="D17" s="16"/>
      <c r="E17" s="16"/>
      <c r="F17" s="16"/>
    </row>
    <row r="18" spans="1:6" ht="12.75">
      <c r="A18" s="17" t="s">
        <v>157</v>
      </c>
      <c r="B18" s="27">
        <v>11</v>
      </c>
      <c r="C18" s="16">
        <v>-1326603324.97</v>
      </c>
      <c r="D18" s="16">
        <v>-4954019957.51</v>
      </c>
      <c r="E18" s="16">
        <v>-3659885716.91</v>
      </c>
      <c r="F18" s="16">
        <v>-2390350852</v>
      </c>
    </row>
    <row r="19" spans="1:6" ht="12.75">
      <c r="A19" s="17" t="s">
        <v>158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12.75">
      <c r="A20" s="17" t="s">
        <v>159</v>
      </c>
      <c r="B20" s="27">
        <v>13</v>
      </c>
      <c r="C20" s="16"/>
      <c r="D20" s="16"/>
      <c r="E20" s="16"/>
      <c r="F20" s="16"/>
    </row>
    <row r="21" spans="1:6" ht="12.75">
      <c r="A21" s="17" t="s">
        <v>160</v>
      </c>
      <c r="B21" s="27">
        <v>14</v>
      </c>
      <c r="C21" s="16"/>
      <c r="D21" s="16"/>
      <c r="E21" s="16"/>
      <c r="F21" s="16"/>
    </row>
    <row r="22" spans="1:6" ht="12.75">
      <c r="A22" s="17" t="s">
        <v>161</v>
      </c>
      <c r="B22" s="27">
        <v>15</v>
      </c>
      <c r="C22" s="16">
        <v>-1326603324.97</v>
      </c>
      <c r="D22" s="16">
        <v>-4954019957.51</v>
      </c>
      <c r="E22" s="16">
        <v>-3659885716.91</v>
      </c>
      <c r="F22" s="16">
        <v>-2390350852</v>
      </c>
    </row>
    <row r="23" spans="1:6" ht="12.75">
      <c r="A23" s="17" t="s">
        <v>162</v>
      </c>
      <c r="B23" s="27">
        <v>16</v>
      </c>
      <c r="C23" s="16"/>
      <c r="D23" s="16"/>
      <c r="E23" s="16"/>
      <c r="F23" s="16"/>
    </row>
    <row r="24" spans="1:6" ht="12.75">
      <c r="A24" s="17" t="s">
        <v>163</v>
      </c>
      <c r="B24" s="27">
        <v>17</v>
      </c>
      <c r="C24" s="16"/>
      <c r="D24" s="16"/>
      <c r="E24" s="16"/>
      <c r="F24" s="16"/>
    </row>
    <row r="25" spans="1:6" ht="12.75">
      <c r="A25" s="17" t="s">
        <v>164</v>
      </c>
      <c r="B25" s="27">
        <v>18</v>
      </c>
      <c r="C25" s="16"/>
      <c r="D25" s="16"/>
      <c r="E25" s="16"/>
      <c r="F25" s="16"/>
    </row>
    <row r="26" spans="1:6" ht="12.75">
      <c r="A26" s="17" t="s">
        <v>165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ht="12.75">
      <c r="A27" s="17" t="s">
        <v>166</v>
      </c>
      <c r="B27" s="27">
        <v>20</v>
      </c>
      <c r="C27" s="16"/>
      <c r="D27" s="16"/>
      <c r="E27" s="16"/>
      <c r="F27" s="16"/>
    </row>
    <row r="28" spans="1:6" ht="12.75">
      <c r="A28" s="17" t="s">
        <v>167</v>
      </c>
      <c r="B28" s="27">
        <v>21</v>
      </c>
      <c r="C28" s="16"/>
      <c r="D28" s="16"/>
      <c r="E28" s="16"/>
      <c r="F28" s="16"/>
    </row>
    <row r="29" spans="1:6" ht="12.75">
      <c r="A29" s="17" t="s">
        <v>168</v>
      </c>
      <c r="B29" s="27">
        <v>22</v>
      </c>
      <c r="C29" s="16"/>
      <c r="D29" s="16"/>
      <c r="E29" s="16"/>
      <c r="F29" s="16"/>
    </row>
    <row r="30" spans="1:6" ht="12.75">
      <c r="A30" s="17" t="s">
        <v>169</v>
      </c>
      <c r="B30" s="27">
        <v>23</v>
      </c>
      <c r="C30" s="16"/>
      <c r="D30" s="16"/>
      <c r="E30" s="16"/>
      <c r="F30" s="16"/>
    </row>
    <row r="31" spans="1:6" ht="12.75">
      <c r="A31" s="17" t="s">
        <v>170</v>
      </c>
      <c r="B31" s="27">
        <v>24</v>
      </c>
      <c r="C31" s="16">
        <v>101241309.15</v>
      </c>
      <c r="D31" s="16">
        <v>367438425.61</v>
      </c>
      <c r="E31" s="16">
        <v>278231624.4</v>
      </c>
      <c r="F31" s="16">
        <v>183909009.13</v>
      </c>
    </row>
    <row r="32" spans="1:6" ht="12.75">
      <c r="A32" s="17" t="s">
        <v>171</v>
      </c>
      <c r="B32" s="27">
        <v>25</v>
      </c>
      <c r="C32" s="16">
        <v>100121769.48</v>
      </c>
      <c r="D32" s="16">
        <v>361457466.45</v>
      </c>
      <c r="E32" s="16">
        <v>274482436.2</v>
      </c>
      <c r="F32" s="16">
        <v>181626715.75</v>
      </c>
    </row>
    <row r="33" spans="1:6" ht="12.75">
      <c r="A33" s="17" t="s">
        <v>172</v>
      </c>
      <c r="B33" s="27">
        <v>26</v>
      </c>
      <c r="C33" s="16"/>
      <c r="D33" s="16"/>
      <c r="E33" s="16"/>
      <c r="F33" s="16"/>
    </row>
    <row r="34" spans="1:6" ht="12.75">
      <c r="A34" s="17" t="s">
        <v>173</v>
      </c>
      <c r="B34" s="27">
        <v>27</v>
      </c>
      <c r="C34" s="16">
        <v>100121769.48</v>
      </c>
      <c r="D34" s="16">
        <v>361457466.45</v>
      </c>
      <c r="E34" s="16">
        <v>274482436.2</v>
      </c>
      <c r="F34" s="16">
        <v>181626715.75</v>
      </c>
    </row>
    <row r="35" spans="1:6" ht="12.75">
      <c r="A35" s="17" t="s">
        <v>174</v>
      </c>
      <c r="B35" s="27">
        <v>28</v>
      </c>
      <c r="C35" s="16"/>
      <c r="D35" s="16"/>
      <c r="E35" s="16"/>
      <c r="F35" s="16"/>
    </row>
    <row r="36" spans="1:6" ht="12.75">
      <c r="A36" s="17" t="s">
        <v>175</v>
      </c>
      <c r="B36" s="27">
        <v>29</v>
      </c>
      <c r="C36" s="16"/>
      <c r="D36" s="16"/>
      <c r="E36" s="16"/>
      <c r="F36" s="16"/>
    </row>
    <row r="37" spans="1:6" ht="12.75">
      <c r="A37" s="17" t="s">
        <v>176</v>
      </c>
      <c r="B37" s="27">
        <v>30</v>
      </c>
      <c r="C37" s="16"/>
      <c r="D37" s="16"/>
      <c r="E37" s="16"/>
      <c r="F37" s="16"/>
    </row>
    <row r="38" spans="1:6" ht="12.75">
      <c r="A38" s="17" t="s">
        <v>177</v>
      </c>
      <c r="B38" s="27">
        <v>31</v>
      </c>
      <c r="C38" s="16"/>
      <c r="D38" s="16"/>
      <c r="E38" s="16"/>
      <c r="F38" s="16"/>
    </row>
    <row r="39" spans="1:6" ht="12.75">
      <c r="A39" s="17" t="s">
        <v>178</v>
      </c>
      <c r="B39" s="27">
        <v>32</v>
      </c>
      <c r="C39" s="16"/>
      <c r="D39" s="16"/>
      <c r="E39" s="16"/>
      <c r="F39" s="16"/>
    </row>
    <row r="40" spans="1:6" ht="12.75">
      <c r="A40" s="17" t="s">
        <v>179</v>
      </c>
      <c r="B40" s="27">
        <v>33</v>
      </c>
      <c r="C40" s="16"/>
      <c r="D40" s="16"/>
      <c r="E40" s="16"/>
      <c r="F40" s="16"/>
    </row>
    <row r="41" spans="1:6" ht="12.75">
      <c r="A41" s="17" t="s">
        <v>180</v>
      </c>
      <c r="B41" s="27">
        <v>34</v>
      </c>
      <c r="C41" s="16"/>
      <c r="D41" s="16"/>
      <c r="E41" s="16"/>
      <c r="F41" s="16"/>
    </row>
    <row r="42" spans="1:6" ht="12.75">
      <c r="A42" s="17" t="s">
        <v>181</v>
      </c>
      <c r="B42" s="27">
        <v>35</v>
      </c>
      <c r="C42" s="16"/>
      <c r="D42" s="16"/>
      <c r="E42" s="16"/>
      <c r="F42" s="16"/>
    </row>
    <row r="43" spans="1:6" ht="12.75">
      <c r="A43" s="17" t="s">
        <v>182</v>
      </c>
      <c r="B43" s="27">
        <v>36</v>
      </c>
      <c r="C43" s="16">
        <v>1119539.67</v>
      </c>
      <c r="D43" s="16">
        <v>5980959.16</v>
      </c>
      <c r="E43" s="16">
        <v>3749188.2</v>
      </c>
      <c r="F43" s="16">
        <v>2282293.38</v>
      </c>
    </row>
    <row r="44" spans="1:6" ht="12.75">
      <c r="A44" s="17" t="s">
        <v>183</v>
      </c>
      <c r="B44" s="27">
        <v>37</v>
      </c>
      <c r="C44" s="16">
        <v>-2186737.66</v>
      </c>
      <c r="D44" s="16">
        <v>-16477382.28</v>
      </c>
      <c r="E44" s="16">
        <v>-8926367.88</v>
      </c>
      <c r="F44" s="16">
        <v>-5579718.84</v>
      </c>
    </row>
    <row r="45" spans="1:6" ht="12.75">
      <c r="A45" s="17" t="s">
        <v>184</v>
      </c>
      <c r="B45" s="27">
        <v>38</v>
      </c>
      <c r="C45" s="16">
        <v>-29218.2</v>
      </c>
      <c r="D45" s="16">
        <v>-126991.15</v>
      </c>
      <c r="E45" s="16">
        <v>-97168.11</v>
      </c>
      <c r="F45" s="16">
        <v>-69345.07</v>
      </c>
    </row>
    <row r="46" spans="1:6" ht="12.75">
      <c r="A46" s="17" t="s">
        <v>185</v>
      </c>
      <c r="B46" s="27">
        <v>39</v>
      </c>
      <c r="C46" s="16"/>
      <c r="D46" s="16"/>
      <c r="E46" s="16"/>
      <c r="F46" s="16"/>
    </row>
    <row r="47" spans="1:6" ht="12.75">
      <c r="A47" s="17" t="s">
        <v>186</v>
      </c>
      <c r="B47" s="27">
        <v>40</v>
      </c>
      <c r="C47" s="16"/>
      <c r="D47" s="16"/>
      <c r="E47" s="16"/>
      <c r="F47" s="16"/>
    </row>
    <row r="48" spans="1:6" ht="12.75">
      <c r="A48" s="17" t="s">
        <v>187</v>
      </c>
      <c r="B48" s="27">
        <v>41</v>
      </c>
      <c r="C48" s="16">
        <v>-14510.95</v>
      </c>
      <c r="D48" s="16">
        <v>-93642.1</v>
      </c>
      <c r="E48" s="16">
        <v>-67910.7</v>
      </c>
      <c r="F48" s="16">
        <v>-39457.6</v>
      </c>
    </row>
    <row r="49" spans="1:6" ht="12.75">
      <c r="A49" s="17" t="s">
        <v>188</v>
      </c>
      <c r="B49" s="27">
        <v>42</v>
      </c>
      <c r="C49" s="16"/>
      <c r="D49" s="16"/>
      <c r="E49" s="16"/>
      <c r="F49" s="16"/>
    </row>
    <row r="50" spans="1:6" ht="12.75">
      <c r="A50" s="17" t="s">
        <v>189</v>
      </c>
      <c r="B50" s="27">
        <v>43</v>
      </c>
      <c r="C50" s="16">
        <v>-2143008.51</v>
      </c>
      <c r="D50" s="16">
        <v>-16256749.03</v>
      </c>
      <c r="E50" s="16">
        <v>-8761289.07</v>
      </c>
      <c r="F50" s="16">
        <v>-5470916.17</v>
      </c>
    </row>
    <row r="51" spans="1:6" ht="12.75">
      <c r="A51" s="17" t="s">
        <v>190</v>
      </c>
      <c r="B51" s="27">
        <v>44</v>
      </c>
      <c r="C51" s="16">
        <v>3287019.56</v>
      </c>
      <c r="D51" s="16">
        <v>0</v>
      </c>
      <c r="E51" s="16">
        <v>0</v>
      </c>
      <c r="F51" s="16">
        <v>0</v>
      </c>
    </row>
    <row r="52" spans="1:6" ht="12.75">
      <c r="A52" s="17" t="s">
        <v>191</v>
      </c>
      <c r="B52" s="27">
        <v>45</v>
      </c>
      <c r="C52" s="16"/>
      <c r="D52" s="16"/>
      <c r="E52" s="16"/>
      <c r="F52" s="16"/>
    </row>
    <row r="53" spans="1:6" ht="12.75">
      <c r="A53" s="17" t="s">
        <v>192</v>
      </c>
      <c r="B53" s="27">
        <v>46</v>
      </c>
      <c r="C53" s="16">
        <v>0</v>
      </c>
      <c r="D53" s="16">
        <v>0</v>
      </c>
      <c r="E53" s="16">
        <v>0</v>
      </c>
      <c r="F53" s="16">
        <v>0</v>
      </c>
    </row>
    <row r="54" spans="1:6" ht="12.75">
      <c r="A54" s="17" t="s">
        <v>193</v>
      </c>
      <c r="B54" s="27">
        <v>47</v>
      </c>
      <c r="C54" s="16"/>
      <c r="D54" s="16"/>
      <c r="E54" s="16"/>
      <c r="F54" s="16"/>
    </row>
    <row r="55" spans="1:6" ht="12.75">
      <c r="A55" s="17" t="s">
        <v>194</v>
      </c>
      <c r="B55" s="27">
        <v>48</v>
      </c>
      <c r="C55" s="16">
        <v>3287019.56</v>
      </c>
      <c r="D55" s="16">
        <v>0</v>
      </c>
      <c r="E55" s="16">
        <v>0</v>
      </c>
      <c r="F55" s="16">
        <v>0</v>
      </c>
    </row>
    <row r="56" spans="1:6" ht="12.75">
      <c r="A56" s="17" t="s">
        <v>195</v>
      </c>
      <c r="B56" s="27">
        <v>49</v>
      </c>
      <c r="C56" s="16"/>
      <c r="D56" s="16"/>
      <c r="E56" s="16"/>
      <c r="F56" s="16"/>
    </row>
    <row r="57" spans="1:6" ht="12.75">
      <c r="A57" s="17" t="s">
        <v>196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ht="12.75">
      <c r="A58" s="17" t="s">
        <v>197</v>
      </c>
      <c r="B58" s="27">
        <v>51</v>
      </c>
      <c r="C58" s="16"/>
      <c r="D58" s="16"/>
      <c r="E58" s="16"/>
      <c r="F58" s="16"/>
    </row>
    <row r="59" spans="1:6" ht="12.75">
      <c r="A59" s="17" t="s">
        <v>198</v>
      </c>
      <c r="B59" s="27">
        <v>52</v>
      </c>
      <c r="C59" s="16"/>
      <c r="D59" s="16"/>
      <c r="E59" s="16"/>
      <c r="F59" s="16"/>
    </row>
    <row r="60" spans="1:6" ht="12.75">
      <c r="A60" s="17" t="s">
        <v>199</v>
      </c>
      <c r="B60" s="27">
        <v>53</v>
      </c>
      <c r="C60" s="16"/>
      <c r="D60" s="16"/>
      <c r="E60" s="16"/>
      <c r="F60" s="16"/>
    </row>
    <row r="61" spans="1:6" ht="12.75">
      <c r="A61" s="17" t="s">
        <v>200</v>
      </c>
      <c r="B61" s="27">
        <v>54</v>
      </c>
      <c r="C61" s="16"/>
      <c r="D61" s="16"/>
      <c r="E61" s="16"/>
      <c r="F61" s="16"/>
    </row>
    <row r="62" spans="1:6" ht="12.75">
      <c r="A62" s="17" t="s">
        <v>201</v>
      </c>
      <c r="B62" s="27">
        <v>55</v>
      </c>
      <c r="C62" s="16"/>
      <c r="D62" s="16"/>
      <c r="E62" s="16"/>
      <c r="F62" s="16"/>
    </row>
    <row r="63" spans="1:6" ht="12.75">
      <c r="A63" s="17" t="s">
        <v>202</v>
      </c>
      <c r="B63" s="27">
        <v>56</v>
      </c>
      <c r="C63" s="16"/>
      <c r="D63" s="16"/>
      <c r="E63" s="16"/>
      <c r="F63" s="16"/>
    </row>
    <row r="64" spans="1:6" ht="12.75">
      <c r="A64" s="17" t="s">
        <v>203</v>
      </c>
      <c r="B64" s="27">
        <v>57</v>
      </c>
      <c r="C64" s="16">
        <v>0</v>
      </c>
      <c r="D64" s="16">
        <v>0</v>
      </c>
      <c r="E64" s="16">
        <v>0</v>
      </c>
      <c r="F64" s="16">
        <v>0</v>
      </c>
    </row>
    <row r="65" spans="1:6" ht="12.75">
      <c r="A65" s="17" t="s">
        <v>204</v>
      </c>
      <c r="B65" s="27">
        <v>58</v>
      </c>
      <c r="C65" s="16"/>
      <c r="D65" s="16"/>
      <c r="E65" s="16"/>
      <c r="F65" s="16"/>
    </row>
    <row r="66" spans="1:6" ht="12.75">
      <c r="A66" s="17" t="s">
        <v>205</v>
      </c>
      <c r="B66" s="27">
        <v>59</v>
      </c>
      <c r="C66" s="16">
        <v>-82100.64</v>
      </c>
      <c r="D66" s="16">
        <v>678455.42</v>
      </c>
      <c r="E66" s="16">
        <v>580098.37</v>
      </c>
      <c r="F66" s="16">
        <v>-484159.82</v>
      </c>
    </row>
    <row r="67" spans="1:6" ht="12.75">
      <c r="A67" s="17" t="s">
        <v>206</v>
      </c>
      <c r="B67" s="27">
        <v>60</v>
      </c>
      <c r="C67" s="16"/>
      <c r="D67" s="16"/>
      <c r="E67" s="16"/>
      <c r="F67" s="16"/>
    </row>
    <row r="68" spans="1:6" ht="12.75">
      <c r="A68" s="17" t="s">
        <v>207</v>
      </c>
      <c r="B68" s="27">
        <v>61</v>
      </c>
      <c r="C68" s="16">
        <v>2322119.28</v>
      </c>
      <c r="D68" s="16">
        <v>14627107.13</v>
      </c>
      <c r="E68" s="16">
        <v>8813674.32</v>
      </c>
      <c r="F68" s="16">
        <v>4214206.46</v>
      </c>
    </row>
    <row r="69" spans="1:6" ht="12.75">
      <c r="A69" s="17" t="s">
        <v>208</v>
      </c>
      <c r="B69" s="27">
        <v>62</v>
      </c>
      <c r="C69" s="16">
        <v>-1306945.96</v>
      </c>
      <c r="D69" s="16">
        <v>-1173233.39</v>
      </c>
      <c r="E69" s="16">
        <v>-136551.04</v>
      </c>
      <c r="F69" s="16">
        <v>-96948.14</v>
      </c>
    </row>
    <row r="70" spans="1:6" ht="12.75">
      <c r="A70" s="17" t="s">
        <v>24</v>
      </c>
      <c r="B70" s="27">
        <v>63</v>
      </c>
      <c r="C70" s="16">
        <v>-164004072.32</v>
      </c>
      <c r="D70" s="16">
        <v>-575978153</v>
      </c>
      <c r="E70" s="16">
        <v>-480079644.98</v>
      </c>
      <c r="F70" s="16">
        <v>-325804760.69</v>
      </c>
    </row>
    <row r="71" spans="1:6" ht="12.75">
      <c r="A71" s="17" t="s">
        <v>209</v>
      </c>
      <c r="B71" s="27">
        <v>64</v>
      </c>
      <c r="C71" s="16">
        <v>-106439405.12</v>
      </c>
      <c r="D71" s="16">
        <v>-385512028.55</v>
      </c>
      <c r="E71" s="16">
        <v>-304490493.78</v>
      </c>
      <c r="F71" s="16">
        <v>-205757928.16</v>
      </c>
    </row>
    <row r="72" spans="1:6" ht="12.75">
      <c r="A72" s="17" t="s">
        <v>210</v>
      </c>
      <c r="B72" s="27">
        <v>65</v>
      </c>
      <c r="C72" s="16">
        <v>-73701535</v>
      </c>
      <c r="D72" s="16">
        <v>-271567745</v>
      </c>
      <c r="E72" s="16">
        <v>-215454662</v>
      </c>
      <c r="F72" s="16">
        <v>-143990924</v>
      </c>
    </row>
    <row r="73" spans="1:6" ht="12.75">
      <c r="A73" s="17" t="s">
        <v>211</v>
      </c>
      <c r="B73" s="27">
        <v>66</v>
      </c>
      <c r="C73" s="16">
        <v>-24064184</v>
      </c>
      <c r="D73" s="16">
        <v>-82839168</v>
      </c>
      <c r="E73" s="16">
        <v>-67768773</v>
      </c>
      <c r="F73" s="16">
        <v>-45295749</v>
      </c>
    </row>
    <row r="74" spans="1:6" ht="12.75">
      <c r="A74" s="17" t="s">
        <v>212</v>
      </c>
      <c r="B74" s="27">
        <v>67</v>
      </c>
      <c r="C74" s="16">
        <v>-1169504</v>
      </c>
      <c r="D74" s="16">
        <v>-4791385</v>
      </c>
      <c r="E74" s="16">
        <v>-3655190</v>
      </c>
      <c r="F74" s="16">
        <v>-2472812</v>
      </c>
    </row>
    <row r="75" spans="1:6" ht="12.75">
      <c r="A75" s="17" t="s">
        <v>213</v>
      </c>
      <c r="B75" s="27">
        <v>68</v>
      </c>
      <c r="C75" s="16">
        <v>0</v>
      </c>
      <c r="D75" s="16">
        <v>0</v>
      </c>
      <c r="E75" s="16">
        <v>0</v>
      </c>
      <c r="F75" s="16">
        <v>0</v>
      </c>
    </row>
    <row r="76" spans="1:6" ht="12.75">
      <c r="A76" s="17" t="s">
        <v>214</v>
      </c>
      <c r="B76" s="27">
        <v>69</v>
      </c>
      <c r="C76" s="16"/>
      <c r="D76" s="16"/>
      <c r="E76" s="16"/>
      <c r="F76" s="16"/>
    </row>
    <row r="77" spans="1:6" ht="12.75">
      <c r="A77" s="17" t="s">
        <v>215</v>
      </c>
      <c r="B77" s="27">
        <v>70</v>
      </c>
      <c r="C77" s="16">
        <v>-7504182.12</v>
      </c>
      <c r="D77" s="16">
        <v>-26313730.55</v>
      </c>
      <c r="E77" s="16">
        <v>-17611868.78</v>
      </c>
      <c r="F77" s="16">
        <v>-13998443.16</v>
      </c>
    </row>
    <row r="78" spans="1:6" ht="12.75">
      <c r="A78" s="17" t="s">
        <v>216</v>
      </c>
      <c r="B78" s="27">
        <v>71</v>
      </c>
      <c r="C78" s="16">
        <v>-57564667.2</v>
      </c>
      <c r="D78" s="16">
        <v>-190466124.45</v>
      </c>
      <c r="E78" s="16">
        <v>-175589151.2</v>
      </c>
      <c r="F78" s="16">
        <v>-120046832.53</v>
      </c>
    </row>
    <row r="79" spans="1:6" ht="12.75">
      <c r="A79" s="17" t="s">
        <v>217</v>
      </c>
      <c r="B79" s="27">
        <v>72</v>
      </c>
      <c r="C79" s="16">
        <v>-6133331.37</v>
      </c>
      <c r="D79" s="16">
        <v>-60320198.21</v>
      </c>
      <c r="E79" s="16">
        <v>-36420310.57</v>
      </c>
      <c r="F79" s="16">
        <v>-27873601.92</v>
      </c>
    </row>
    <row r="80" spans="1:6" ht="12.75">
      <c r="A80" s="17" t="s">
        <v>218</v>
      </c>
      <c r="B80" s="27">
        <v>73</v>
      </c>
      <c r="C80" s="16">
        <v>-1016473.57</v>
      </c>
      <c r="D80" s="16">
        <v>-4901636.62</v>
      </c>
      <c r="E80" s="16">
        <v>-3148756.05</v>
      </c>
      <c r="F80" s="16">
        <v>-2057168.58</v>
      </c>
    </row>
    <row r="81" spans="1:6" ht="12.75">
      <c r="A81" s="17" t="s">
        <v>219</v>
      </c>
      <c r="B81" s="27">
        <v>74</v>
      </c>
      <c r="C81" s="16">
        <v>-2282786.71</v>
      </c>
      <c r="D81" s="16">
        <v>-12835611.19</v>
      </c>
      <c r="E81" s="16">
        <v>-8174155.87</v>
      </c>
      <c r="F81" s="16">
        <v>-5395259.12</v>
      </c>
    </row>
    <row r="82" spans="1:6" ht="12.75">
      <c r="A82" s="17" t="s">
        <v>220</v>
      </c>
      <c r="B82" s="27">
        <v>75</v>
      </c>
      <c r="C82" s="16">
        <v>-5146568.71</v>
      </c>
      <c r="D82" s="16">
        <v>-26931767.68</v>
      </c>
      <c r="E82" s="16">
        <v>-17419727.41</v>
      </c>
      <c r="F82" s="16">
        <v>-11898550.26</v>
      </c>
    </row>
    <row r="83" spans="1:6" ht="12.75">
      <c r="A83" s="17" t="s">
        <v>221</v>
      </c>
      <c r="B83" s="27">
        <v>76</v>
      </c>
      <c r="C83" s="16">
        <v>-10418347.29</v>
      </c>
      <c r="D83" s="16">
        <v>-43120515.72</v>
      </c>
      <c r="E83" s="16">
        <v>-31553164.92</v>
      </c>
      <c r="F83" s="16">
        <v>-20857214.25</v>
      </c>
    </row>
    <row r="84" spans="1:6" ht="12.75">
      <c r="A84" s="17" t="s">
        <v>222</v>
      </c>
      <c r="B84" s="27">
        <v>77</v>
      </c>
      <c r="C84" s="16">
        <v>-32567159.55</v>
      </c>
      <c r="D84" s="16">
        <v>-42356395.03</v>
      </c>
      <c r="E84" s="16">
        <v>-78873036.38</v>
      </c>
      <c r="F84" s="16">
        <v>-51965038.4</v>
      </c>
    </row>
    <row r="85" spans="1:6" ht="12.75">
      <c r="A85" s="17" t="s">
        <v>25</v>
      </c>
      <c r="B85" s="27">
        <v>78</v>
      </c>
      <c r="C85" s="16">
        <v>-12497169.55</v>
      </c>
      <c r="D85" s="16">
        <v>-41443690.41</v>
      </c>
      <c r="E85" s="16">
        <v>-29788964.64</v>
      </c>
      <c r="F85" s="16">
        <v>-19473341.6</v>
      </c>
    </row>
    <row r="86" spans="1:6" ht="12.75">
      <c r="A86" s="17" t="s">
        <v>223</v>
      </c>
      <c r="B86" s="27">
        <v>79</v>
      </c>
      <c r="C86" s="16">
        <v>-6189427.55</v>
      </c>
      <c r="D86" s="16">
        <v>-23305849.41</v>
      </c>
      <c r="E86" s="16">
        <v>-17012654.64</v>
      </c>
      <c r="F86" s="16">
        <v>-10780090.6</v>
      </c>
    </row>
    <row r="87" spans="1:6" ht="12.75">
      <c r="A87" s="17" t="s">
        <v>224</v>
      </c>
      <c r="B87" s="27">
        <v>80</v>
      </c>
      <c r="C87" s="16"/>
      <c r="D87" s="16"/>
      <c r="E87" s="16"/>
      <c r="F87" s="16"/>
    </row>
    <row r="88" spans="1:6" ht="12.75">
      <c r="A88" s="17" t="s">
        <v>225</v>
      </c>
      <c r="B88" s="27">
        <v>81</v>
      </c>
      <c r="C88" s="16">
        <v>-6307742</v>
      </c>
      <c r="D88" s="16">
        <v>-18137841</v>
      </c>
      <c r="E88" s="16">
        <v>-12776310</v>
      </c>
      <c r="F88" s="16">
        <v>-8693251</v>
      </c>
    </row>
    <row r="89" spans="1:6" ht="12.75">
      <c r="A89" s="17" t="s">
        <v>26</v>
      </c>
      <c r="B89" s="27">
        <v>82</v>
      </c>
      <c r="C89" s="16">
        <v>686289</v>
      </c>
      <c r="D89" s="16">
        <v>-3399000</v>
      </c>
      <c r="E89" s="16">
        <v>0</v>
      </c>
      <c r="F89" s="16">
        <v>0</v>
      </c>
    </row>
    <row r="90" spans="1:6" ht="12.75">
      <c r="A90" s="17" t="s">
        <v>226</v>
      </c>
      <c r="B90" s="27">
        <v>83</v>
      </c>
      <c r="C90" s="16">
        <v>-304346845.84</v>
      </c>
      <c r="D90" s="16">
        <v>-689552734.3</v>
      </c>
      <c r="E90" s="16">
        <v>-383218446.36</v>
      </c>
      <c r="F90" s="16">
        <v>-211313815.14</v>
      </c>
    </row>
    <row r="91" spans="1:6" ht="12.75">
      <c r="A91" s="17" t="s">
        <v>227</v>
      </c>
      <c r="B91" s="27">
        <v>84</v>
      </c>
      <c r="C91" s="16">
        <v>-304346845.84</v>
      </c>
      <c r="D91" s="16">
        <v>-708033042.7</v>
      </c>
      <c r="E91" s="16">
        <v>-383218446.36</v>
      </c>
      <c r="F91" s="16">
        <v>-211313815.14</v>
      </c>
    </row>
    <row r="92" spans="1:6" ht="12.75">
      <c r="A92" s="17" t="s">
        <v>228</v>
      </c>
      <c r="B92" s="27">
        <v>85</v>
      </c>
      <c r="C92" s="16"/>
      <c r="D92" s="16"/>
      <c r="E92" s="16"/>
      <c r="F92" s="16"/>
    </row>
    <row r="93" spans="1:6" ht="12.75">
      <c r="A93" s="17" t="s">
        <v>229</v>
      </c>
      <c r="B93" s="27">
        <v>86</v>
      </c>
      <c r="C93" s="16">
        <v>0</v>
      </c>
      <c r="D93" s="16">
        <v>0</v>
      </c>
      <c r="E93" s="16">
        <v>0</v>
      </c>
      <c r="F93" s="16">
        <v>0</v>
      </c>
    </row>
    <row r="94" spans="1:6" ht="12.75">
      <c r="A94" s="17" t="s">
        <v>230</v>
      </c>
      <c r="B94" s="27">
        <v>87</v>
      </c>
      <c r="C94" s="16">
        <v>-304346845.84</v>
      </c>
      <c r="D94" s="16">
        <v>-708033042.7</v>
      </c>
      <c r="E94" s="16">
        <v>-383218446.36</v>
      </c>
      <c r="F94" s="16">
        <v>-211313815.14</v>
      </c>
    </row>
    <row r="95" spans="1:6" ht="12.75">
      <c r="A95" s="17" t="s">
        <v>231</v>
      </c>
      <c r="B95" s="27">
        <v>88</v>
      </c>
      <c r="C95" s="16"/>
      <c r="D95" s="16"/>
      <c r="E95" s="16"/>
      <c r="F95" s="16"/>
    </row>
    <row r="96" spans="1:6" ht="12.75">
      <c r="A96" s="17" t="s">
        <v>232</v>
      </c>
      <c r="B96" s="27">
        <v>89</v>
      </c>
      <c r="C96" s="16">
        <v>0</v>
      </c>
      <c r="D96" s="16">
        <v>18480308.4</v>
      </c>
      <c r="E96" s="16">
        <v>0</v>
      </c>
      <c r="F96" s="16">
        <v>0</v>
      </c>
    </row>
    <row r="97" spans="1:6" ht="12.75">
      <c r="A97" s="17" t="s">
        <v>233</v>
      </c>
      <c r="B97" s="27">
        <v>90</v>
      </c>
      <c r="C97" s="16">
        <v>0</v>
      </c>
      <c r="D97" s="16">
        <v>18480308.4</v>
      </c>
      <c r="E97" s="16">
        <v>0</v>
      </c>
      <c r="F97" s="16">
        <v>0</v>
      </c>
    </row>
    <row r="98" spans="1:6" ht="12.75">
      <c r="A98" s="17" t="s">
        <v>234</v>
      </c>
      <c r="B98" s="27">
        <v>91</v>
      </c>
      <c r="C98" s="16"/>
      <c r="D98" s="16"/>
      <c r="E98" s="16"/>
      <c r="F98" s="16"/>
    </row>
    <row r="99" spans="1:6" ht="12.75">
      <c r="A99" s="17" t="s">
        <v>235</v>
      </c>
      <c r="B99" s="27">
        <v>92</v>
      </c>
      <c r="C99" s="16"/>
      <c r="D99" s="16"/>
      <c r="E99" s="16"/>
      <c r="F99" s="16"/>
    </row>
    <row r="100" spans="1:6" ht="12.75">
      <c r="A100" s="17" t="s">
        <v>236</v>
      </c>
      <c r="B100" s="27">
        <v>93</v>
      </c>
      <c r="C100" s="16"/>
      <c r="D100" s="16"/>
      <c r="E100" s="16"/>
      <c r="F100" s="16"/>
    </row>
    <row r="101" spans="1:6" ht="12.75">
      <c r="A101" s="17" t="s">
        <v>237</v>
      </c>
      <c r="B101" s="27">
        <v>94</v>
      </c>
      <c r="C101" s="16"/>
      <c r="D101" s="16"/>
      <c r="E101" s="16"/>
      <c r="F101" s="16"/>
    </row>
    <row r="102" spans="1:6" ht="12.75">
      <c r="A102" s="17" t="s">
        <v>238</v>
      </c>
      <c r="B102" s="27">
        <v>95</v>
      </c>
      <c r="C102" s="16"/>
      <c r="D102" s="16"/>
      <c r="E102" s="16"/>
      <c r="F102" s="16"/>
    </row>
    <row r="103" spans="1:6" ht="12.75">
      <c r="A103" s="17" t="s">
        <v>239</v>
      </c>
      <c r="B103" s="27">
        <v>96</v>
      </c>
      <c r="C103" s="16"/>
      <c r="D103" s="16"/>
      <c r="E103" s="16"/>
      <c r="F103" s="16"/>
    </row>
    <row r="104" spans="1:6" ht="12.75">
      <c r="A104" s="17" t="s">
        <v>240</v>
      </c>
      <c r="B104" s="27">
        <v>97</v>
      </c>
      <c r="C104" s="16"/>
      <c r="D104" s="16"/>
      <c r="E104" s="16"/>
      <c r="F104" s="16"/>
    </row>
    <row r="105" spans="1:6" ht="12.75">
      <c r="A105" s="17" t="s">
        <v>27</v>
      </c>
      <c r="B105" s="27">
        <v>98</v>
      </c>
      <c r="C105" s="16"/>
      <c r="D105" s="16"/>
      <c r="E105" s="16"/>
      <c r="F105" s="16"/>
    </row>
    <row r="106" spans="1:6" ht="12.75">
      <c r="A106" s="17" t="s">
        <v>241</v>
      </c>
      <c r="B106" s="27">
        <v>99</v>
      </c>
      <c r="C106" s="16">
        <v>403692823.29</v>
      </c>
      <c r="D106" s="16">
        <v>1737975565.72</v>
      </c>
      <c r="E106" s="16">
        <v>1310103972.2</v>
      </c>
      <c r="F106" s="16">
        <v>864552950.39</v>
      </c>
    </row>
    <row r="107" spans="1:6" ht="12.75">
      <c r="A107" s="17" t="s">
        <v>242</v>
      </c>
      <c r="B107" s="27">
        <v>100</v>
      </c>
      <c r="C107" s="16">
        <v>-76708168.81</v>
      </c>
      <c r="D107" s="16">
        <v>-348608551.12</v>
      </c>
      <c r="E107" s="16">
        <v>-258241013.36</v>
      </c>
      <c r="F107" s="16">
        <v>-174118199.84</v>
      </c>
    </row>
    <row r="108" spans="1:6" ht="12.75">
      <c r="A108" s="17" t="s">
        <v>243</v>
      </c>
      <c r="B108" s="27">
        <v>101</v>
      </c>
      <c r="C108" s="16">
        <v>326984654.48</v>
      </c>
      <c r="D108" s="16">
        <v>1389367014.6</v>
      </c>
      <c r="E108" s="16">
        <v>1051862958.84</v>
      </c>
      <c r="F108" s="16">
        <v>690434750.55</v>
      </c>
    </row>
    <row r="109" spans="1:6" ht="12.75">
      <c r="A109" s="17" t="s">
        <v>244</v>
      </c>
      <c r="B109" s="27">
        <v>102</v>
      </c>
      <c r="C109" s="16"/>
      <c r="D109" s="16"/>
      <c r="E109" s="16"/>
      <c r="F109" s="16"/>
    </row>
    <row r="110" spans="1:6" ht="13.5" thickBot="1">
      <c r="A110" s="18" t="s">
        <v>28</v>
      </c>
      <c r="B110" s="28">
        <v>103</v>
      </c>
      <c r="C110" s="19">
        <v>326984654.48</v>
      </c>
      <c r="D110" s="19">
        <v>1389367014.6</v>
      </c>
      <c r="E110" s="19">
        <v>1051862958.84</v>
      </c>
      <c r="F110" s="19">
        <v>690434750.55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52" bottom="0.52" header="0.5118110236220472" footer="0.5118110236220472"/>
  <pageSetup fitToHeight="1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PageLayoutView="0" workbookViewId="0" topLeftCell="A64">
      <selection activeCell="A5" sqref="A5:H5"/>
    </sheetView>
  </sheetViews>
  <sheetFormatPr defaultColWidth="9.140625" defaultRowHeight="12.75"/>
  <cols>
    <col min="1" max="1" width="54.8515625" style="2" customWidth="1"/>
    <col min="2" max="2" width="3.7109375" style="2" customWidth="1"/>
    <col min="3" max="3" width="13.7109375" style="2" customWidth="1"/>
    <col min="4" max="4" width="16.421875" style="2" bestFit="1" customWidth="1"/>
    <col min="5" max="5" width="14.00390625" style="2" bestFit="1" customWidth="1"/>
    <col min="6" max="6" width="14.421875" style="2" bestFit="1" customWidth="1"/>
    <col min="7" max="7" width="14.00390625" style="2" bestFit="1" customWidth="1"/>
    <col min="8" max="8" width="13.140625" style="2" bestFit="1" customWidth="1"/>
    <col min="9" max="9" width="0" style="2" hidden="1" customWidth="1"/>
    <col min="10" max="16384" width="9.140625" style="2" customWidth="1"/>
  </cols>
  <sheetData>
    <row r="1" ht="12.75">
      <c r="H1" s="2" t="s">
        <v>281</v>
      </c>
    </row>
    <row r="2" ht="12.75"/>
    <row r="3" spans="1:8" ht="18">
      <c r="A3" s="329" t="s">
        <v>270</v>
      </c>
      <c r="B3" s="329"/>
      <c r="C3" s="329"/>
      <c r="D3" s="329"/>
      <c r="E3" s="329"/>
      <c r="F3" s="329"/>
      <c r="G3" s="329"/>
      <c r="H3" s="329"/>
    </row>
    <row r="4" spans="1:8" ht="18">
      <c r="A4" s="93"/>
      <c r="B4" s="93"/>
      <c r="C4" s="93"/>
      <c r="D4" s="93"/>
      <c r="E4" s="93"/>
      <c r="F4" s="93"/>
      <c r="G4" s="93"/>
      <c r="H4" s="93"/>
    </row>
    <row r="5" spans="1:8" ht="12.75">
      <c r="A5" s="330">
        <v>40268</v>
      </c>
      <c r="B5" s="330"/>
      <c r="C5" s="330"/>
      <c r="D5" s="330"/>
      <c r="E5" s="330"/>
      <c r="F5" s="330"/>
      <c r="G5" s="330"/>
      <c r="H5" s="330"/>
    </row>
    <row r="6" ht="12.75"/>
    <row r="7" ht="13.5" thickBot="1">
      <c r="H7" s="35" t="s">
        <v>274</v>
      </c>
    </row>
    <row r="8" spans="1:8" ht="64.5" thickBot="1">
      <c r="A8" s="40"/>
      <c r="B8" s="52" t="s">
        <v>276</v>
      </c>
      <c r="C8" s="52" t="s">
        <v>38</v>
      </c>
      <c r="D8" s="52" t="s">
        <v>42</v>
      </c>
      <c r="E8" s="52" t="s">
        <v>249</v>
      </c>
      <c r="F8" s="52" t="s">
        <v>250</v>
      </c>
      <c r="G8" s="52" t="s">
        <v>251</v>
      </c>
      <c r="H8" s="53" t="s">
        <v>252</v>
      </c>
    </row>
    <row r="9" spans="1:8" ht="13.5" thickBot="1">
      <c r="A9" s="56" t="s">
        <v>253</v>
      </c>
      <c r="B9" s="54">
        <v>1</v>
      </c>
      <c r="C9" s="211">
        <v>168745078.16661012</v>
      </c>
      <c r="D9" s="211">
        <v>167620606.53211012</v>
      </c>
      <c r="E9" s="211">
        <v>1124471.6345000004</v>
      </c>
      <c r="F9" s="212">
        <v>0</v>
      </c>
      <c r="G9" s="212">
        <v>0</v>
      </c>
      <c r="H9" s="213">
        <v>0</v>
      </c>
    </row>
    <row r="10" spans="1:9" ht="13.5" thickBot="1">
      <c r="A10" s="57" t="s">
        <v>254</v>
      </c>
      <c r="B10" s="43">
        <v>2</v>
      </c>
      <c r="C10" s="214">
        <v>29693041.866759997</v>
      </c>
      <c r="D10" s="214">
        <v>29693041.866759997</v>
      </c>
      <c r="E10" s="214">
        <v>0</v>
      </c>
      <c r="F10" s="215">
        <v>0</v>
      </c>
      <c r="G10" s="215">
        <v>0</v>
      </c>
      <c r="H10" s="216">
        <v>0</v>
      </c>
      <c r="I10" s="2" t="s">
        <v>277</v>
      </c>
    </row>
    <row r="11" spans="1:8" ht="12.75">
      <c r="A11" s="36" t="s">
        <v>255</v>
      </c>
      <c r="B11" s="48">
        <v>3</v>
      </c>
      <c r="C11" s="217">
        <v>29693041.866759997</v>
      </c>
      <c r="D11" s="217">
        <v>29693041.866759997</v>
      </c>
      <c r="E11" s="217">
        <v>0</v>
      </c>
      <c r="F11" s="218">
        <v>0</v>
      </c>
      <c r="G11" s="218">
        <v>0</v>
      </c>
      <c r="H11" s="219">
        <v>0</v>
      </c>
    </row>
    <row r="12" spans="1:8" ht="12.75">
      <c r="A12" s="37" t="s">
        <v>256</v>
      </c>
      <c r="B12" s="42">
        <v>4</v>
      </c>
      <c r="C12" s="220">
        <v>29693041.866759997</v>
      </c>
      <c r="D12" s="220">
        <v>29693041.866759997</v>
      </c>
      <c r="E12" s="220">
        <v>0</v>
      </c>
      <c r="F12" s="221">
        <v>0</v>
      </c>
      <c r="G12" s="221">
        <v>0</v>
      </c>
      <c r="H12" s="222">
        <v>0</v>
      </c>
    </row>
    <row r="13" spans="1:8" ht="13.5" thickBot="1">
      <c r="A13" s="38" t="s">
        <v>257</v>
      </c>
      <c r="B13" s="49">
        <v>5</v>
      </c>
      <c r="C13" s="223">
        <v>0</v>
      </c>
      <c r="D13" s="223">
        <v>0</v>
      </c>
      <c r="E13" s="223">
        <v>0</v>
      </c>
      <c r="F13" s="224">
        <v>0</v>
      </c>
      <c r="G13" s="224">
        <v>0</v>
      </c>
      <c r="H13" s="225">
        <v>0</v>
      </c>
    </row>
    <row r="14" spans="1:8" s="12" customFormat="1" ht="12.75">
      <c r="A14" s="39" t="s">
        <v>258</v>
      </c>
      <c r="B14" s="43">
        <v>6</v>
      </c>
      <c r="C14" s="218">
        <v>0</v>
      </c>
      <c r="D14" s="226">
        <v>0</v>
      </c>
      <c r="E14" s="226">
        <v>0</v>
      </c>
      <c r="F14" s="226">
        <v>0</v>
      </c>
      <c r="G14" s="226">
        <v>0</v>
      </c>
      <c r="H14" s="227">
        <v>0</v>
      </c>
    </row>
    <row r="15" spans="1:8" s="12" customFormat="1" ht="12.75">
      <c r="A15" s="37" t="s">
        <v>259</v>
      </c>
      <c r="B15" s="47">
        <v>7</v>
      </c>
      <c r="C15" s="228">
        <v>0</v>
      </c>
      <c r="D15" s="221">
        <v>0</v>
      </c>
      <c r="E15" s="221">
        <v>0</v>
      </c>
      <c r="F15" s="221">
        <v>0</v>
      </c>
      <c r="G15" s="221">
        <v>0</v>
      </c>
      <c r="H15" s="222">
        <v>0</v>
      </c>
    </row>
    <row r="16" spans="1:8" s="239" customFormat="1" ht="12.75">
      <c r="A16" s="37" t="s">
        <v>260</v>
      </c>
      <c r="B16" s="47">
        <v>8</v>
      </c>
      <c r="C16" s="236">
        <v>0</v>
      </c>
      <c r="D16" s="237">
        <v>0</v>
      </c>
      <c r="E16" s="237">
        <v>0</v>
      </c>
      <c r="F16" s="237">
        <v>0</v>
      </c>
      <c r="G16" s="237">
        <v>0</v>
      </c>
      <c r="H16" s="238">
        <v>0</v>
      </c>
    </row>
    <row r="17" spans="1:8" ht="13.5" thickBot="1">
      <c r="A17" s="232" t="s">
        <v>261</v>
      </c>
      <c r="B17" s="42">
        <v>9</v>
      </c>
      <c r="C17" s="233">
        <v>0</v>
      </c>
      <c r="D17" s="234">
        <v>0</v>
      </c>
      <c r="E17" s="234">
        <v>0</v>
      </c>
      <c r="F17" s="234">
        <v>0</v>
      </c>
      <c r="G17" s="234">
        <v>0</v>
      </c>
      <c r="H17" s="235">
        <v>0</v>
      </c>
    </row>
    <row r="18" spans="1:9" ht="13.5" thickBot="1">
      <c r="A18" s="55" t="s">
        <v>262</v>
      </c>
      <c r="B18" s="43">
        <v>10</v>
      </c>
      <c r="C18" s="254">
        <v>139052036.29985014</v>
      </c>
      <c r="D18" s="259">
        <v>137927564.66535014</v>
      </c>
      <c r="E18" s="247">
        <v>1124471.6345000004</v>
      </c>
      <c r="F18" s="212">
        <v>0</v>
      </c>
      <c r="G18" s="212">
        <v>0</v>
      </c>
      <c r="H18" s="229">
        <v>0</v>
      </c>
      <c r="I18" s="2" t="s">
        <v>278</v>
      </c>
    </row>
    <row r="19" spans="1:8" ht="12.75">
      <c r="A19" s="36" t="s">
        <v>263</v>
      </c>
      <c r="B19" s="240">
        <v>11</v>
      </c>
      <c r="C19" s="255">
        <v>134485149.14713013</v>
      </c>
      <c r="D19" s="260">
        <v>134284394.43761012</v>
      </c>
      <c r="E19" s="248">
        <v>200754.7095200001</v>
      </c>
      <c r="F19" s="243">
        <v>0</v>
      </c>
      <c r="G19" s="218">
        <v>0</v>
      </c>
      <c r="H19" s="219">
        <v>0</v>
      </c>
    </row>
    <row r="20" spans="1:8" ht="12.75">
      <c r="A20" s="37" t="s">
        <v>264</v>
      </c>
      <c r="B20" s="241">
        <v>12</v>
      </c>
      <c r="C20" s="256">
        <v>131343187.86915013</v>
      </c>
      <c r="D20" s="261">
        <v>131343187.86915013</v>
      </c>
      <c r="E20" s="249">
        <v>0</v>
      </c>
      <c r="F20" s="244">
        <v>0</v>
      </c>
      <c r="G20" s="230">
        <v>0</v>
      </c>
      <c r="H20" s="222">
        <v>0</v>
      </c>
    </row>
    <row r="21" spans="1:8" ht="13.5" thickBot="1">
      <c r="A21" s="38" t="s">
        <v>265</v>
      </c>
      <c r="B21" s="42">
        <v>13</v>
      </c>
      <c r="C21" s="231">
        <v>3141961.277980001</v>
      </c>
      <c r="D21" s="262">
        <v>2941206.568460001</v>
      </c>
      <c r="E21" s="250">
        <v>200754.7095200001</v>
      </c>
      <c r="F21" s="245">
        <v>0</v>
      </c>
      <c r="G21" s="224">
        <v>0</v>
      </c>
      <c r="H21" s="225">
        <v>0</v>
      </c>
    </row>
    <row r="22" spans="1:8" ht="12.75">
      <c r="A22" s="39" t="s">
        <v>266</v>
      </c>
      <c r="B22" s="43">
        <v>14</v>
      </c>
      <c r="C22" s="257">
        <v>4566887.152720001</v>
      </c>
      <c r="D22" s="263">
        <v>3643170.22774</v>
      </c>
      <c r="E22" s="251">
        <v>923716.9249800004</v>
      </c>
      <c r="F22" s="246">
        <v>0</v>
      </c>
      <c r="G22" s="226">
        <v>0</v>
      </c>
      <c r="H22" s="227">
        <v>0</v>
      </c>
    </row>
    <row r="23" spans="1:8" ht="12.75">
      <c r="A23" s="37" t="s">
        <v>267</v>
      </c>
      <c r="B23" s="241">
        <v>15</v>
      </c>
      <c r="C23" s="231">
        <v>2108869.7607900016</v>
      </c>
      <c r="D23" s="264">
        <v>1828520.9858300013</v>
      </c>
      <c r="E23" s="252">
        <v>280348.77496000036</v>
      </c>
      <c r="F23" s="244">
        <v>0</v>
      </c>
      <c r="G23" s="230">
        <v>0</v>
      </c>
      <c r="H23" s="222">
        <v>0</v>
      </c>
    </row>
    <row r="24" spans="1:8" ht="12.75">
      <c r="A24" s="37" t="s">
        <v>268</v>
      </c>
      <c r="B24" s="241">
        <v>16</v>
      </c>
      <c r="C24" s="231">
        <v>1453780.882699999</v>
      </c>
      <c r="D24" s="264">
        <v>1225568.8164799989</v>
      </c>
      <c r="E24" s="252">
        <v>228212.0662200001</v>
      </c>
      <c r="F24" s="244">
        <v>0</v>
      </c>
      <c r="G24" s="221">
        <v>0</v>
      </c>
      <c r="H24" s="222">
        <v>0</v>
      </c>
    </row>
    <row r="25" spans="1:8" ht="13.5" thickBot="1">
      <c r="A25" s="38" t="s">
        <v>269</v>
      </c>
      <c r="B25" s="242">
        <v>17</v>
      </c>
      <c r="C25" s="258">
        <v>1004236.5092300002</v>
      </c>
      <c r="D25" s="265">
        <v>589080.4254300003</v>
      </c>
      <c r="E25" s="253">
        <v>415156.08379999996</v>
      </c>
      <c r="F25" s="245">
        <v>0</v>
      </c>
      <c r="G25" s="224">
        <v>0</v>
      </c>
      <c r="H25" s="225">
        <v>0</v>
      </c>
    </row>
    <row r="26" ht="12.75"/>
    <row r="27" ht="12.75"/>
    <row r="28" spans="1:8" ht="12.75">
      <c r="A28" s="330">
        <v>40178</v>
      </c>
      <c r="B28" s="330"/>
      <c r="C28" s="330"/>
      <c r="D28" s="330"/>
      <c r="E28" s="330"/>
      <c r="F28" s="330"/>
      <c r="G28" s="330"/>
      <c r="H28" s="330"/>
    </row>
    <row r="29" ht="12.75"/>
    <row r="30" ht="13.5" thickBot="1">
      <c r="H30" s="35" t="s">
        <v>274</v>
      </c>
    </row>
    <row r="31" spans="1:8" ht="64.5" thickBot="1">
      <c r="A31" s="40"/>
      <c r="B31" s="52" t="s">
        <v>276</v>
      </c>
      <c r="C31" s="52" t="s">
        <v>38</v>
      </c>
      <c r="D31" s="52" t="s">
        <v>42</v>
      </c>
      <c r="E31" s="52" t="s">
        <v>249</v>
      </c>
      <c r="F31" s="52" t="s">
        <v>250</v>
      </c>
      <c r="G31" s="52" t="s">
        <v>251</v>
      </c>
      <c r="H31" s="53" t="s">
        <v>252</v>
      </c>
    </row>
    <row r="32" spans="1:8" ht="13.5" thickBot="1">
      <c r="A32" s="56" t="s">
        <v>253</v>
      </c>
      <c r="B32" s="54">
        <v>1</v>
      </c>
      <c r="C32" s="211">
        <v>164551811.83700007</v>
      </c>
      <c r="D32" s="211">
        <v>163708931.51522008</v>
      </c>
      <c r="E32" s="211">
        <v>842880.3217799996</v>
      </c>
      <c r="F32" s="212">
        <v>0</v>
      </c>
      <c r="G32" s="212">
        <v>0</v>
      </c>
      <c r="H32" s="213">
        <v>0</v>
      </c>
    </row>
    <row r="33" spans="1:9" ht="13.5" thickBot="1">
      <c r="A33" s="57" t="s">
        <v>254</v>
      </c>
      <c r="B33" s="43">
        <v>2</v>
      </c>
      <c r="C33" s="214">
        <v>26949343.76573</v>
      </c>
      <c r="D33" s="214">
        <v>26949343.76573</v>
      </c>
      <c r="E33" s="214">
        <v>0</v>
      </c>
      <c r="F33" s="215">
        <v>0</v>
      </c>
      <c r="G33" s="215">
        <v>0</v>
      </c>
      <c r="H33" s="216">
        <v>0</v>
      </c>
      <c r="I33" s="2" t="s">
        <v>277</v>
      </c>
    </row>
    <row r="34" spans="1:8" ht="12.75">
      <c r="A34" s="36" t="s">
        <v>255</v>
      </c>
      <c r="B34" s="48">
        <v>3</v>
      </c>
      <c r="C34" s="217">
        <v>26949343.76573</v>
      </c>
      <c r="D34" s="217">
        <v>26949343.76573</v>
      </c>
      <c r="E34" s="217">
        <v>0</v>
      </c>
      <c r="F34" s="218">
        <v>0</v>
      </c>
      <c r="G34" s="218">
        <v>0</v>
      </c>
      <c r="H34" s="219">
        <v>0</v>
      </c>
    </row>
    <row r="35" spans="1:8" ht="12.75">
      <c r="A35" s="37" t="s">
        <v>256</v>
      </c>
      <c r="B35" s="42">
        <v>4</v>
      </c>
      <c r="C35" s="220">
        <v>26949343.76573</v>
      </c>
      <c r="D35" s="220">
        <v>26949343.76573</v>
      </c>
      <c r="E35" s="220">
        <v>0</v>
      </c>
      <c r="F35" s="221">
        <v>0</v>
      </c>
      <c r="G35" s="221">
        <v>0</v>
      </c>
      <c r="H35" s="222">
        <v>0</v>
      </c>
    </row>
    <row r="36" spans="1:8" ht="13.5" thickBot="1">
      <c r="A36" s="38" t="s">
        <v>257</v>
      </c>
      <c r="B36" s="49">
        <v>5</v>
      </c>
      <c r="C36" s="223">
        <v>0</v>
      </c>
      <c r="D36" s="223">
        <v>0</v>
      </c>
      <c r="E36" s="223">
        <v>0</v>
      </c>
      <c r="F36" s="224">
        <v>0</v>
      </c>
      <c r="G36" s="224">
        <v>0</v>
      </c>
      <c r="H36" s="225">
        <v>0</v>
      </c>
    </row>
    <row r="37" spans="1:8" s="12" customFormat="1" ht="12.75">
      <c r="A37" s="39" t="s">
        <v>258</v>
      </c>
      <c r="B37" s="43">
        <v>6</v>
      </c>
      <c r="C37" s="218">
        <v>0</v>
      </c>
      <c r="D37" s="226">
        <v>0</v>
      </c>
      <c r="E37" s="226">
        <v>0</v>
      </c>
      <c r="F37" s="226">
        <v>0</v>
      </c>
      <c r="G37" s="226">
        <v>0</v>
      </c>
      <c r="H37" s="227">
        <v>0</v>
      </c>
    </row>
    <row r="38" spans="1:8" s="12" customFormat="1" ht="12.75">
      <c r="A38" s="37" t="s">
        <v>259</v>
      </c>
      <c r="B38" s="47">
        <v>7</v>
      </c>
      <c r="C38" s="228">
        <v>0</v>
      </c>
      <c r="D38" s="221">
        <v>0</v>
      </c>
      <c r="E38" s="221">
        <v>0</v>
      </c>
      <c r="F38" s="221">
        <v>0</v>
      </c>
      <c r="G38" s="221">
        <v>0</v>
      </c>
      <c r="H38" s="222">
        <v>0</v>
      </c>
    </row>
    <row r="39" spans="1:8" s="239" customFormat="1" ht="12.75">
      <c r="A39" s="37" t="s">
        <v>260</v>
      </c>
      <c r="B39" s="47">
        <v>8</v>
      </c>
      <c r="C39" s="236">
        <v>0</v>
      </c>
      <c r="D39" s="237">
        <v>0</v>
      </c>
      <c r="E39" s="237">
        <v>0</v>
      </c>
      <c r="F39" s="237">
        <v>0</v>
      </c>
      <c r="G39" s="237">
        <v>0</v>
      </c>
      <c r="H39" s="238">
        <v>0</v>
      </c>
    </row>
    <row r="40" spans="1:8" ht="13.5" thickBot="1">
      <c r="A40" s="232" t="s">
        <v>261</v>
      </c>
      <c r="B40" s="42">
        <v>9</v>
      </c>
      <c r="C40" s="233">
        <v>0</v>
      </c>
      <c r="D40" s="234">
        <v>0</v>
      </c>
      <c r="E40" s="234">
        <v>0</v>
      </c>
      <c r="F40" s="234">
        <v>0</v>
      </c>
      <c r="G40" s="234">
        <v>0</v>
      </c>
      <c r="H40" s="235">
        <v>0</v>
      </c>
    </row>
    <row r="41" spans="1:9" ht="13.5" thickBot="1">
      <c r="A41" s="55" t="s">
        <v>262</v>
      </c>
      <c r="B41" s="43">
        <v>10</v>
      </c>
      <c r="C41" s="254">
        <v>137602468.07127008</v>
      </c>
      <c r="D41" s="259">
        <v>136759587.74949008</v>
      </c>
      <c r="E41" s="247">
        <v>842880.3217799996</v>
      </c>
      <c r="F41" s="212">
        <v>0</v>
      </c>
      <c r="G41" s="212">
        <v>0</v>
      </c>
      <c r="H41" s="229">
        <v>0</v>
      </c>
      <c r="I41" s="2" t="s">
        <v>278</v>
      </c>
    </row>
    <row r="42" spans="1:8" ht="12.75">
      <c r="A42" s="36" t="s">
        <v>263</v>
      </c>
      <c r="B42" s="240">
        <v>11</v>
      </c>
      <c r="C42" s="255">
        <v>133908359.13166007</v>
      </c>
      <c r="D42" s="260">
        <v>133743418.63708007</v>
      </c>
      <c r="E42" s="248">
        <v>164940.49457999968</v>
      </c>
      <c r="F42" s="243">
        <v>0</v>
      </c>
      <c r="G42" s="218">
        <v>0</v>
      </c>
      <c r="H42" s="219">
        <v>0</v>
      </c>
    </row>
    <row r="43" spans="1:8" ht="12.75">
      <c r="A43" s="37" t="s">
        <v>264</v>
      </c>
      <c r="B43" s="241">
        <v>12</v>
      </c>
      <c r="C43" s="256">
        <v>131129439.42102008</v>
      </c>
      <c r="D43" s="261">
        <v>131129439.42102008</v>
      </c>
      <c r="E43" s="249">
        <v>0</v>
      </c>
      <c r="F43" s="244">
        <v>0</v>
      </c>
      <c r="G43" s="230">
        <v>0</v>
      </c>
      <c r="H43" s="222">
        <v>0</v>
      </c>
    </row>
    <row r="44" spans="1:8" ht="13.5" thickBot="1">
      <c r="A44" s="38" t="s">
        <v>265</v>
      </c>
      <c r="B44" s="42">
        <v>13</v>
      </c>
      <c r="C44" s="231">
        <v>2778919.710640001</v>
      </c>
      <c r="D44" s="262">
        <v>2613979.2160600014</v>
      </c>
      <c r="E44" s="250">
        <v>164940.49457999968</v>
      </c>
      <c r="F44" s="245">
        <v>0</v>
      </c>
      <c r="G44" s="224">
        <v>0</v>
      </c>
      <c r="H44" s="225">
        <v>0</v>
      </c>
    </row>
    <row r="45" spans="1:8" ht="12.75">
      <c r="A45" s="39" t="s">
        <v>266</v>
      </c>
      <c r="B45" s="43">
        <v>14</v>
      </c>
      <c r="C45" s="257">
        <v>3694108.93961</v>
      </c>
      <c r="D45" s="263">
        <v>3016169.1124099996</v>
      </c>
      <c r="E45" s="251">
        <v>677939.8271999999</v>
      </c>
      <c r="F45" s="246">
        <v>0</v>
      </c>
      <c r="G45" s="226">
        <v>0</v>
      </c>
      <c r="H45" s="227">
        <v>0</v>
      </c>
    </row>
    <row r="46" spans="1:8" ht="12.75">
      <c r="A46" s="37" t="s">
        <v>267</v>
      </c>
      <c r="B46" s="241">
        <v>15</v>
      </c>
      <c r="C46" s="231">
        <v>1805348.2162999997</v>
      </c>
      <c r="D46" s="264">
        <v>1593164.1748099998</v>
      </c>
      <c r="E46" s="252">
        <v>212184.04149</v>
      </c>
      <c r="F46" s="244">
        <v>0</v>
      </c>
      <c r="G46" s="230">
        <v>0</v>
      </c>
      <c r="H46" s="222">
        <v>0</v>
      </c>
    </row>
    <row r="47" spans="1:8" ht="12.75">
      <c r="A47" s="37" t="s">
        <v>268</v>
      </c>
      <c r="B47" s="241">
        <v>16</v>
      </c>
      <c r="C47" s="231">
        <v>1075169.70315</v>
      </c>
      <c r="D47" s="264">
        <v>924004.19501</v>
      </c>
      <c r="E47" s="252">
        <v>151165.50813999993</v>
      </c>
      <c r="F47" s="244">
        <v>0</v>
      </c>
      <c r="G47" s="221">
        <v>0</v>
      </c>
      <c r="H47" s="222">
        <v>0</v>
      </c>
    </row>
    <row r="48" spans="1:8" ht="13.5" thickBot="1">
      <c r="A48" s="38" t="s">
        <v>269</v>
      </c>
      <c r="B48" s="242">
        <v>17</v>
      </c>
      <c r="C48" s="258">
        <v>813591.0201599996</v>
      </c>
      <c r="D48" s="265">
        <v>499000.7425899995</v>
      </c>
      <c r="E48" s="253">
        <v>314590.2775700001</v>
      </c>
      <c r="F48" s="245">
        <v>0</v>
      </c>
      <c r="G48" s="224">
        <v>0</v>
      </c>
      <c r="H48" s="225">
        <v>0</v>
      </c>
    </row>
    <row r="49" ht="12.75"/>
    <row r="50" ht="12.75"/>
    <row r="51" spans="1:8" ht="12.75">
      <c r="A51" s="330">
        <v>40086</v>
      </c>
      <c r="B51" s="330"/>
      <c r="C51" s="330"/>
      <c r="D51" s="330"/>
      <c r="E51" s="330"/>
      <c r="F51" s="330"/>
      <c r="G51" s="330"/>
      <c r="H51" s="330"/>
    </row>
    <row r="52" ht="12.75"/>
    <row r="53" ht="13.5" thickBot="1">
      <c r="H53" s="35" t="s">
        <v>274</v>
      </c>
    </row>
    <row r="54" spans="1:8" ht="64.5" thickBot="1">
      <c r="A54" s="40"/>
      <c r="B54" s="52" t="s">
        <v>276</v>
      </c>
      <c r="C54" s="52" t="s">
        <v>38</v>
      </c>
      <c r="D54" s="52" t="s">
        <v>42</v>
      </c>
      <c r="E54" s="52" t="s">
        <v>249</v>
      </c>
      <c r="F54" s="52" t="s">
        <v>250</v>
      </c>
      <c r="G54" s="52" t="s">
        <v>251</v>
      </c>
      <c r="H54" s="53" t="s">
        <v>252</v>
      </c>
    </row>
    <row r="55" spans="1:8" ht="13.5" thickBot="1">
      <c r="A55" s="56" t="s">
        <v>253</v>
      </c>
      <c r="B55" s="54">
        <v>1</v>
      </c>
      <c r="C55" s="211">
        <v>153464611.20779976</v>
      </c>
      <c r="D55" s="211">
        <v>152908136.32370976</v>
      </c>
      <c r="E55" s="211">
        <v>556474.8840899998</v>
      </c>
      <c r="F55" s="212">
        <v>0</v>
      </c>
      <c r="G55" s="212">
        <v>0</v>
      </c>
      <c r="H55" s="213">
        <v>0</v>
      </c>
    </row>
    <row r="56" spans="1:9" ht="13.5" thickBot="1">
      <c r="A56" s="55" t="s">
        <v>254</v>
      </c>
      <c r="B56" s="54">
        <v>2</v>
      </c>
      <c r="C56" s="214">
        <v>20231898.05204</v>
      </c>
      <c r="D56" s="214">
        <v>20231898.05204</v>
      </c>
      <c r="E56" s="214">
        <v>0</v>
      </c>
      <c r="F56" s="215">
        <v>0</v>
      </c>
      <c r="G56" s="215">
        <v>0</v>
      </c>
      <c r="H56" s="216">
        <v>0</v>
      </c>
      <c r="I56" s="2" t="s">
        <v>277</v>
      </c>
    </row>
    <row r="57" spans="1:8" ht="12.75">
      <c r="A57" s="36" t="s">
        <v>255</v>
      </c>
      <c r="B57" s="48">
        <v>3</v>
      </c>
      <c r="C57" s="217">
        <v>20231898.05204</v>
      </c>
      <c r="D57" s="217">
        <v>20231898.05204</v>
      </c>
      <c r="E57" s="217">
        <v>0</v>
      </c>
      <c r="F57" s="218">
        <v>0</v>
      </c>
      <c r="G57" s="218">
        <v>0</v>
      </c>
      <c r="H57" s="219">
        <v>0</v>
      </c>
    </row>
    <row r="58" spans="1:8" ht="12.75">
      <c r="A58" s="37" t="s">
        <v>256</v>
      </c>
      <c r="B58" s="42">
        <v>4</v>
      </c>
      <c r="C58" s="220">
        <v>20231898.05204</v>
      </c>
      <c r="D58" s="220">
        <v>20231898.05204</v>
      </c>
      <c r="E58" s="220">
        <v>0</v>
      </c>
      <c r="F58" s="221">
        <v>0</v>
      </c>
      <c r="G58" s="221">
        <v>0</v>
      </c>
      <c r="H58" s="222">
        <v>0</v>
      </c>
    </row>
    <row r="59" spans="1:8" ht="13.5" thickBot="1">
      <c r="A59" s="38" t="s">
        <v>257</v>
      </c>
      <c r="B59" s="49">
        <v>5</v>
      </c>
      <c r="C59" s="223">
        <v>0</v>
      </c>
      <c r="D59" s="223">
        <v>0</v>
      </c>
      <c r="E59" s="223">
        <v>0</v>
      </c>
      <c r="F59" s="224">
        <v>0</v>
      </c>
      <c r="G59" s="224">
        <v>0</v>
      </c>
      <c r="H59" s="225">
        <v>0</v>
      </c>
    </row>
    <row r="60" spans="1:8" ht="12.75">
      <c r="A60" s="39" t="s">
        <v>258</v>
      </c>
      <c r="B60" s="43">
        <v>6</v>
      </c>
      <c r="C60" s="218">
        <v>0</v>
      </c>
      <c r="D60" s="226">
        <v>0</v>
      </c>
      <c r="E60" s="226">
        <v>0</v>
      </c>
      <c r="F60" s="226">
        <v>0</v>
      </c>
      <c r="G60" s="226">
        <v>0</v>
      </c>
      <c r="H60" s="227">
        <v>0</v>
      </c>
    </row>
    <row r="61" spans="1:8" ht="12.75">
      <c r="A61" s="37" t="s">
        <v>259</v>
      </c>
      <c r="B61" s="47">
        <v>7</v>
      </c>
      <c r="C61" s="228">
        <v>0</v>
      </c>
      <c r="D61" s="221">
        <v>0</v>
      </c>
      <c r="E61" s="221">
        <v>0</v>
      </c>
      <c r="F61" s="221">
        <v>0</v>
      </c>
      <c r="G61" s="221">
        <v>0</v>
      </c>
      <c r="H61" s="222">
        <v>0</v>
      </c>
    </row>
    <row r="62" spans="1:8" ht="12.75">
      <c r="A62" s="37" t="s">
        <v>260</v>
      </c>
      <c r="B62" s="47">
        <v>8</v>
      </c>
      <c r="C62" s="236">
        <v>0</v>
      </c>
      <c r="D62" s="237">
        <v>0</v>
      </c>
      <c r="E62" s="237">
        <v>0</v>
      </c>
      <c r="F62" s="237">
        <v>0</v>
      </c>
      <c r="G62" s="237">
        <v>0</v>
      </c>
      <c r="H62" s="238">
        <v>0</v>
      </c>
    </row>
    <row r="63" spans="1:8" ht="13.5" thickBot="1">
      <c r="A63" s="38" t="s">
        <v>261</v>
      </c>
      <c r="B63" s="42">
        <v>9</v>
      </c>
      <c r="C63" s="233">
        <v>0</v>
      </c>
      <c r="D63" s="234">
        <v>0</v>
      </c>
      <c r="E63" s="234">
        <v>0</v>
      </c>
      <c r="F63" s="234">
        <v>0</v>
      </c>
      <c r="G63" s="234">
        <v>0</v>
      </c>
      <c r="H63" s="235">
        <v>0</v>
      </c>
    </row>
    <row r="64" spans="1:9" ht="13.5" thickBot="1">
      <c r="A64" s="55" t="s">
        <v>262</v>
      </c>
      <c r="B64" s="54">
        <v>10</v>
      </c>
      <c r="C64" s="254">
        <v>133232713.15575977</v>
      </c>
      <c r="D64" s="259">
        <v>132676238.27166976</v>
      </c>
      <c r="E64" s="247">
        <v>556474.8840899998</v>
      </c>
      <c r="F64" s="212">
        <v>0</v>
      </c>
      <c r="G64" s="212">
        <v>0</v>
      </c>
      <c r="H64" s="229">
        <v>0</v>
      </c>
      <c r="I64" s="2" t="s">
        <v>278</v>
      </c>
    </row>
    <row r="65" spans="1:8" ht="12.75">
      <c r="A65" s="36" t="s">
        <v>263</v>
      </c>
      <c r="B65" s="44">
        <v>11</v>
      </c>
      <c r="C65" s="255">
        <v>130000027.55748977</v>
      </c>
      <c r="D65" s="260">
        <v>129860856.26101977</v>
      </c>
      <c r="E65" s="248">
        <v>139171.29647</v>
      </c>
      <c r="F65" s="243">
        <v>0</v>
      </c>
      <c r="G65" s="218">
        <v>0</v>
      </c>
      <c r="H65" s="219">
        <v>0</v>
      </c>
    </row>
    <row r="66" spans="1:8" ht="12.75">
      <c r="A66" s="37" t="s">
        <v>264</v>
      </c>
      <c r="B66" s="45">
        <v>12</v>
      </c>
      <c r="C66" s="256">
        <v>127117315.77058977</v>
      </c>
      <c r="D66" s="261">
        <v>127117315.77058977</v>
      </c>
      <c r="E66" s="249">
        <v>0</v>
      </c>
      <c r="F66" s="244">
        <v>0</v>
      </c>
      <c r="G66" s="230">
        <v>0</v>
      </c>
      <c r="H66" s="222">
        <v>0</v>
      </c>
    </row>
    <row r="67" spans="1:8" ht="13.5" thickBot="1">
      <c r="A67" s="38" t="s">
        <v>265</v>
      </c>
      <c r="B67" s="42">
        <v>13</v>
      </c>
      <c r="C67" s="231">
        <v>2882711.7869</v>
      </c>
      <c r="D67" s="262">
        <v>2743540.4904300002</v>
      </c>
      <c r="E67" s="250">
        <v>139171.29647</v>
      </c>
      <c r="F67" s="245">
        <v>0</v>
      </c>
      <c r="G67" s="224">
        <v>0</v>
      </c>
      <c r="H67" s="225">
        <v>0</v>
      </c>
    </row>
    <row r="68" spans="1:8" ht="12.75">
      <c r="A68" s="36" t="s">
        <v>266</v>
      </c>
      <c r="B68" s="43">
        <v>14</v>
      </c>
      <c r="C68" s="257">
        <v>3232685.5982699995</v>
      </c>
      <c r="D68" s="263">
        <v>2815382.0106499996</v>
      </c>
      <c r="E68" s="251">
        <v>417303.5876199998</v>
      </c>
      <c r="F68" s="246">
        <v>0</v>
      </c>
      <c r="G68" s="226">
        <v>0</v>
      </c>
      <c r="H68" s="227">
        <v>0</v>
      </c>
    </row>
    <row r="69" spans="1:8" ht="12.75">
      <c r="A69" s="37" t="s">
        <v>267</v>
      </c>
      <c r="B69" s="45">
        <v>15</v>
      </c>
      <c r="C69" s="231">
        <v>1794533.8506799992</v>
      </c>
      <c r="D69" s="264">
        <v>1668903.1089599996</v>
      </c>
      <c r="E69" s="252">
        <v>125630.74171999966</v>
      </c>
      <c r="F69" s="244">
        <v>0</v>
      </c>
      <c r="G69" s="230">
        <v>0</v>
      </c>
      <c r="H69" s="222">
        <v>0</v>
      </c>
    </row>
    <row r="70" spans="1:8" ht="12.75">
      <c r="A70" s="37" t="s">
        <v>268</v>
      </c>
      <c r="B70" s="45">
        <v>16</v>
      </c>
      <c r="C70" s="231">
        <v>901696.4950600002</v>
      </c>
      <c r="D70" s="264">
        <v>817453.0146700002</v>
      </c>
      <c r="E70" s="252">
        <v>84243.48039</v>
      </c>
      <c r="F70" s="244">
        <v>0</v>
      </c>
      <c r="G70" s="221">
        <v>0</v>
      </c>
      <c r="H70" s="222">
        <v>0</v>
      </c>
    </row>
    <row r="71" spans="1:8" ht="13.5" thickBot="1">
      <c r="A71" s="38" t="s">
        <v>269</v>
      </c>
      <c r="B71" s="46">
        <v>17</v>
      </c>
      <c r="C71" s="258">
        <v>536455.25253</v>
      </c>
      <c r="D71" s="265">
        <v>329025.88701999997</v>
      </c>
      <c r="E71" s="253">
        <v>207429.3655100001</v>
      </c>
      <c r="F71" s="245">
        <v>0</v>
      </c>
      <c r="G71" s="224">
        <v>0</v>
      </c>
      <c r="H71" s="225">
        <v>0</v>
      </c>
    </row>
    <row r="72" ht="12.75"/>
    <row r="73" ht="12.75"/>
    <row r="74" spans="1:8" ht="12.75">
      <c r="A74" s="330">
        <v>40359</v>
      </c>
      <c r="B74" s="330"/>
      <c r="C74" s="330"/>
      <c r="D74" s="330"/>
      <c r="E74" s="330"/>
      <c r="F74" s="330"/>
      <c r="G74" s="330"/>
      <c r="H74" s="330"/>
    </row>
    <row r="75" ht="12.75"/>
    <row r="76" ht="13.5" thickBot="1">
      <c r="H76" s="35" t="s">
        <v>274</v>
      </c>
    </row>
    <row r="77" spans="1:8" ht="64.5" thickBot="1">
      <c r="A77" s="40"/>
      <c r="B77" s="52" t="s">
        <v>276</v>
      </c>
      <c r="C77" s="52" t="s">
        <v>38</v>
      </c>
      <c r="D77" s="52" t="s">
        <v>42</v>
      </c>
      <c r="E77" s="52" t="s">
        <v>249</v>
      </c>
      <c r="F77" s="52" t="s">
        <v>250</v>
      </c>
      <c r="G77" s="52" t="s">
        <v>251</v>
      </c>
      <c r="H77" s="53" t="s">
        <v>252</v>
      </c>
    </row>
    <row r="78" spans="1:8" ht="13.5" thickBot="1">
      <c r="A78" s="56" t="s">
        <v>253</v>
      </c>
      <c r="B78" s="54">
        <v>1</v>
      </c>
      <c r="C78" s="211">
        <v>147268071.0514201</v>
      </c>
      <c r="D78" s="211">
        <v>146839756.3561301</v>
      </c>
      <c r="E78" s="211">
        <v>428314.6952899998</v>
      </c>
      <c r="F78" s="212">
        <v>0</v>
      </c>
      <c r="G78" s="212">
        <v>0</v>
      </c>
      <c r="H78" s="213">
        <v>0</v>
      </c>
    </row>
    <row r="79" spans="1:9" ht="13.5" thickBot="1">
      <c r="A79" s="57" t="s">
        <v>254</v>
      </c>
      <c r="B79" s="43">
        <v>2</v>
      </c>
      <c r="C79" s="214">
        <v>18604440.525450002</v>
      </c>
      <c r="D79" s="214">
        <v>18604440.525450002</v>
      </c>
      <c r="E79" s="214">
        <v>0</v>
      </c>
      <c r="F79" s="215">
        <v>0</v>
      </c>
      <c r="G79" s="215">
        <v>0</v>
      </c>
      <c r="H79" s="216">
        <v>0</v>
      </c>
      <c r="I79" s="2" t="s">
        <v>277</v>
      </c>
    </row>
    <row r="80" spans="1:8" ht="12.75">
      <c r="A80" s="36" t="s">
        <v>255</v>
      </c>
      <c r="B80" s="48">
        <v>3</v>
      </c>
      <c r="C80" s="217">
        <v>18604440.525450002</v>
      </c>
      <c r="D80" s="217">
        <v>18604440.525450002</v>
      </c>
      <c r="E80" s="217">
        <v>0</v>
      </c>
      <c r="F80" s="218">
        <v>0</v>
      </c>
      <c r="G80" s="218">
        <v>0</v>
      </c>
      <c r="H80" s="219">
        <v>0</v>
      </c>
    </row>
    <row r="81" spans="1:8" ht="12.75">
      <c r="A81" s="37" t="s">
        <v>256</v>
      </c>
      <c r="B81" s="42">
        <v>4</v>
      </c>
      <c r="C81" s="220">
        <v>18604440.525450002</v>
      </c>
      <c r="D81" s="220">
        <v>18604440.525450002</v>
      </c>
      <c r="E81" s="220">
        <v>0</v>
      </c>
      <c r="F81" s="221">
        <v>0</v>
      </c>
      <c r="G81" s="221">
        <v>0</v>
      </c>
      <c r="H81" s="222">
        <v>0</v>
      </c>
    </row>
    <row r="82" spans="1:8" ht="13.5" thickBot="1">
      <c r="A82" s="38" t="s">
        <v>257</v>
      </c>
      <c r="B82" s="49">
        <v>5</v>
      </c>
      <c r="C82" s="223">
        <v>0</v>
      </c>
      <c r="D82" s="223">
        <v>0</v>
      </c>
      <c r="E82" s="223">
        <v>0</v>
      </c>
      <c r="F82" s="224">
        <v>0</v>
      </c>
      <c r="G82" s="224">
        <v>0</v>
      </c>
      <c r="H82" s="225">
        <v>0</v>
      </c>
    </row>
    <row r="83" spans="1:8" ht="12.75">
      <c r="A83" s="39" t="s">
        <v>258</v>
      </c>
      <c r="B83" s="43">
        <v>6</v>
      </c>
      <c r="C83" s="218">
        <v>0</v>
      </c>
      <c r="D83" s="226">
        <v>0</v>
      </c>
      <c r="E83" s="226">
        <v>0</v>
      </c>
      <c r="F83" s="226">
        <v>0</v>
      </c>
      <c r="G83" s="226">
        <v>0</v>
      </c>
      <c r="H83" s="227">
        <v>0</v>
      </c>
    </row>
    <row r="84" spans="1:8" ht="12.75">
      <c r="A84" s="37" t="s">
        <v>259</v>
      </c>
      <c r="B84" s="47">
        <v>7</v>
      </c>
      <c r="C84" s="228">
        <v>0</v>
      </c>
      <c r="D84" s="221">
        <v>0</v>
      </c>
      <c r="E84" s="221">
        <v>0</v>
      </c>
      <c r="F84" s="221">
        <v>0</v>
      </c>
      <c r="G84" s="221">
        <v>0</v>
      </c>
      <c r="H84" s="222">
        <v>0</v>
      </c>
    </row>
    <row r="85" spans="1:8" ht="12.75">
      <c r="A85" s="37" t="s">
        <v>260</v>
      </c>
      <c r="B85" s="47">
        <v>8</v>
      </c>
      <c r="C85" s="236">
        <v>0</v>
      </c>
      <c r="D85" s="237">
        <v>0</v>
      </c>
      <c r="E85" s="237">
        <v>0</v>
      </c>
      <c r="F85" s="237">
        <v>0</v>
      </c>
      <c r="G85" s="237">
        <v>0</v>
      </c>
      <c r="H85" s="238">
        <v>0</v>
      </c>
    </row>
    <row r="86" spans="1:8" ht="13.5" thickBot="1">
      <c r="A86" s="38" t="s">
        <v>261</v>
      </c>
      <c r="B86" s="42">
        <v>9</v>
      </c>
      <c r="C86" s="233">
        <v>0</v>
      </c>
      <c r="D86" s="234">
        <v>0</v>
      </c>
      <c r="E86" s="234">
        <v>0</v>
      </c>
      <c r="F86" s="234">
        <v>0</v>
      </c>
      <c r="G86" s="234">
        <v>0</v>
      </c>
      <c r="H86" s="235">
        <v>0</v>
      </c>
    </row>
    <row r="87" spans="1:9" ht="13.5" thickBot="1">
      <c r="A87" s="55" t="s">
        <v>262</v>
      </c>
      <c r="B87" s="43">
        <v>10</v>
      </c>
      <c r="C87" s="254">
        <v>128663630.52597009</v>
      </c>
      <c r="D87" s="259">
        <v>128235315.83068009</v>
      </c>
      <c r="E87" s="247">
        <v>428314.6952899998</v>
      </c>
      <c r="F87" s="212">
        <v>0</v>
      </c>
      <c r="G87" s="212">
        <v>0</v>
      </c>
      <c r="H87" s="229">
        <v>0</v>
      </c>
      <c r="I87" s="2" t="s">
        <v>278</v>
      </c>
    </row>
    <row r="88" spans="1:8" ht="12.75">
      <c r="A88" s="36" t="s">
        <v>263</v>
      </c>
      <c r="B88" s="44">
        <v>11</v>
      </c>
      <c r="C88" s="255">
        <v>126087313.69711009</v>
      </c>
      <c r="D88" s="260">
        <v>125981910.38067009</v>
      </c>
      <c r="E88" s="248">
        <v>105403.31643999998</v>
      </c>
      <c r="F88" s="243">
        <v>0</v>
      </c>
      <c r="G88" s="218">
        <v>0</v>
      </c>
      <c r="H88" s="219">
        <v>0</v>
      </c>
    </row>
    <row r="89" spans="1:8" ht="12.75">
      <c r="A89" s="37" t="s">
        <v>264</v>
      </c>
      <c r="B89" s="45">
        <v>12</v>
      </c>
      <c r="C89" s="256">
        <v>123665147.6989801</v>
      </c>
      <c r="D89" s="261">
        <v>123665147.6989801</v>
      </c>
      <c r="E89" s="249">
        <v>0</v>
      </c>
      <c r="F89" s="244">
        <v>0</v>
      </c>
      <c r="G89" s="230">
        <v>0</v>
      </c>
      <c r="H89" s="222">
        <v>0</v>
      </c>
    </row>
    <row r="90" spans="1:8" ht="13.5" thickBot="1">
      <c r="A90" s="38" t="s">
        <v>265</v>
      </c>
      <c r="B90" s="42">
        <v>13</v>
      </c>
      <c r="C90" s="231">
        <v>2422165.99813</v>
      </c>
      <c r="D90" s="262">
        <v>2316762.68169</v>
      </c>
      <c r="E90" s="250">
        <v>105403.31643999998</v>
      </c>
      <c r="F90" s="245">
        <v>0</v>
      </c>
      <c r="G90" s="224">
        <v>0</v>
      </c>
      <c r="H90" s="225">
        <v>0</v>
      </c>
    </row>
    <row r="91" spans="1:8" ht="12.75">
      <c r="A91" s="39" t="s">
        <v>266</v>
      </c>
      <c r="B91" s="43">
        <v>14</v>
      </c>
      <c r="C91" s="257">
        <v>2576316.828860001</v>
      </c>
      <c r="D91" s="263">
        <v>2253405.450010001</v>
      </c>
      <c r="E91" s="251">
        <v>322911.37884999986</v>
      </c>
      <c r="F91" s="246">
        <v>0</v>
      </c>
      <c r="G91" s="226">
        <v>0</v>
      </c>
      <c r="H91" s="227">
        <v>0</v>
      </c>
    </row>
    <row r="92" spans="1:8" ht="12.75">
      <c r="A92" s="37" t="s">
        <v>267</v>
      </c>
      <c r="B92" s="45">
        <v>15</v>
      </c>
      <c r="C92" s="231">
        <v>1545862.4517800012</v>
      </c>
      <c r="D92" s="264">
        <v>1447096.5031100013</v>
      </c>
      <c r="E92" s="252">
        <v>98765.94866999991</v>
      </c>
      <c r="F92" s="244">
        <v>0</v>
      </c>
      <c r="G92" s="230">
        <v>0</v>
      </c>
      <c r="H92" s="222">
        <v>0</v>
      </c>
    </row>
    <row r="93" spans="1:8" ht="12.75">
      <c r="A93" s="37" t="s">
        <v>268</v>
      </c>
      <c r="B93" s="45">
        <v>16</v>
      </c>
      <c r="C93" s="231">
        <v>605455.05278</v>
      </c>
      <c r="D93" s="264">
        <v>554599.84666</v>
      </c>
      <c r="E93" s="252">
        <v>50855.206119999995</v>
      </c>
      <c r="F93" s="244">
        <v>0</v>
      </c>
      <c r="G93" s="221">
        <v>0</v>
      </c>
      <c r="H93" s="222">
        <v>0</v>
      </c>
    </row>
    <row r="94" spans="1:8" ht="13.5" thickBot="1">
      <c r="A94" s="38" t="s">
        <v>269</v>
      </c>
      <c r="B94" s="46">
        <v>17</v>
      </c>
      <c r="C94" s="258">
        <v>424999.3243</v>
      </c>
      <c r="D94" s="265">
        <v>251709.10024</v>
      </c>
      <c r="E94" s="253">
        <v>173290.22405999998</v>
      </c>
      <c r="F94" s="245">
        <v>0</v>
      </c>
      <c r="G94" s="224">
        <v>0</v>
      </c>
      <c r="H94" s="225">
        <v>0</v>
      </c>
    </row>
    <row r="100" ht="12.75">
      <c r="C100" s="91"/>
    </row>
    <row r="101" ht="12.75">
      <c r="C101" s="91"/>
    </row>
    <row r="102" ht="12.75">
      <c r="C102" s="91"/>
    </row>
    <row r="103" spans="3:4" ht="12.75">
      <c r="C103" s="91"/>
      <c r="D103" s="91"/>
    </row>
    <row r="104" ht="12.75">
      <c r="D104" s="41"/>
    </row>
  </sheetData>
  <sheetProtection/>
  <mergeCells count="5">
    <mergeCell ref="A3:H3"/>
    <mergeCell ref="A74:H74"/>
    <mergeCell ref="A51:H51"/>
    <mergeCell ref="A28:H28"/>
    <mergeCell ref="A5:H5"/>
  </mergeCells>
  <printOptions/>
  <pageMargins left="0.787401575" right="0.787401575" top="0.5" bottom="0.51" header="0.4921259845" footer="0.4921259845"/>
  <pageSetup fitToHeight="1" fitToWidth="1" horizontalDpi="600" verticalDpi="600" orientation="portrait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PageLayoutView="0" workbookViewId="0" topLeftCell="A1">
      <selection activeCell="L23" sqref="L23"/>
    </sheetView>
  </sheetViews>
  <sheetFormatPr defaultColWidth="9.140625" defaultRowHeight="12.75"/>
  <cols>
    <col min="1" max="1" width="26.7109375" style="2" customWidth="1"/>
    <col min="2" max="2" width="3.7109375" style="2" customWidth="1"/>
    <col min="3" max="3" width="12.7109375" style="2" customWidth="1"/>
    <col min="4" max="4" width="11.421875" style="2" customWidth="1"/>
    <col min="5" max="6" width="15.28125" style="2" customWidth="1"/>
    <col min="7" max="7" width="11.140625" style="2" customWidth="1"/>
    <col min="8" max="8" width="12.00390625" style="2" customWidth="1"/>
    <col min="9" max="16384" width="9.140625" style="2" customWidth="1"/>
  </cols>
  <sheetData>
    <row r="1" ht="12.75">
      <c r="H1" s="2" t="s">
        <v>281</v>
      </c>
    </row>
    <row r="3" spans="1:8" ht="18">
      <c r="A3" s="329" t="s">
        <v>279</v>
      </c>
      <c r="B3" s="329"/>
      <c r="C3" s="329"/>
      <c r="D3" s="329"/>
      <c r="E3" s="329"/>
      <c r="F3" s="329"/>
      <c r="G3" s="329"/>
      <c r="H3" s="329"/>
    </row>
    <row r="4" spans="1:8" ht="18">
      <c r="A4" s="93"/>
      <c r="B4" s="93"/>
      <c r="C4" s="93"/>
      <c r="D4" s="93"/>
      <c r="E4" s="93"/>
      <c r="F4" s="93"/>
      <c r="G4" s="93"/>
      <c r="H4" s="93"/>
    </row>
    <row r="5" spans="1:8" ht="12.75">
      <c r="A5" s="330">
        <f>POHL_SELHÁNÍ!A5</f>
        <v>40268</v>
      </c>
      <c r="B5" s="330"/>
      <c r="C5" s="330"/>
      <c r="D5" s="330"/>
      <c r="E5" s="330"/>
      <c r="F5" s="330"/>
      <c r="G5" s="330"/>
      <c r="H5" s="330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ht="13.5" thickBot="1">
      <c r="H7" s="2" t="s">
        <v>274</v>
      </c>
    </row>
    <row r="8" spans="1:8" ht="12.75">
      <c r="A8" s="50"/>
      <c r="B8" s="64"/>
      <c r="C8" s="342"/>
      <c r="D8" s="343"/>
      <c r="E8" s="64"/>
      <c r="F8" s="64"/>
      <c r="G8" s="342"/>
      <c r="H8" s="344"/>
    </row>
    <row r="9" spans="1:8" ht="25.5">
      <c r="A9" s="51"/>
      <c r="B9" s="70" t="s">
        <v>276</v>
      </c>
      <c r="C9" s="340" t="s">
        <v>38</v>
      </c>
      <c r="D9" s="339"/>
      <c r="E9" s="70" t="s">
        <v>29</v>
      </c>
      <c r="F9" s="70" t="s">
        <v>39</v>
      </c>
      <c r="G9" s="340" t="s">
        <v>42</v>
      </c>
      <c r="H9" s="341"/>
    </row>
    <row r="10" spans="1:8" ht="12.75">
      <c r="A10" s="14"/>
      <c r="B10" s="71"/>
      <c r="C10" s="338"/>
      <c r="D10" s="339"/>
      <c r="E10" s="71"/>
      <c r="F10" s="70" t="s">
        <v>40</v>
      </c>
      <c r="G10" s="340"/>
      <c r="H10" s="341"/>
    </row>
    <row r="11" spans="1:8" ht="12.75">
      <c r="A11" s="14"/>
      <c r="B11" s="71"/>
      <c r="C11" s="338"/>
      <c r="D11" s="339"/>
      <c r="E11" s="71"/>
      <c r="F11" s="70" t="s">
        <v>41</v>
      </c>
      <c r="G11" s="338"/>
      <c r="H11" s="341"/>
    </row>
    <row r="12" spans="1:8" ht="13.5" thickBot="1">
      <c r="A12" s="13"/>
      <c r="B12" s="72"/>
      <c r="C12" s="331"/>
      <c r="D12" s="332"/>
      <c r="E12" s="72"/>
      <c r="F12" s="73"/>
      <c r="G12" s="331"/>
      <c r="H12" s="333"/>
    </row>
    <row r="13" spans="1:8" ht="25.5">
      <c r="A13" s="334"/>
      <c r="B13" s="66"/>
      <c r="C13" s="336" t="s">
        <v>43</v>
      </c>
      <c r="D13" s="64" t="s">
        <v>44</v>
      </c>
      <c r="E13" s="336" t="s">
        <v>43</v>
      </c>
      <c r="F13" s="64" t="s">
        <v>44</v>
      </c>
      <c r="G13" s="336" t="s">
        <v>43</v>
      </c>
      <c r="H13" s="65" t="s">
        <v>44</v>
      </c>
    </row>
    <row r="14" spans="1:8" ht="25.5">
      <c r="A14" s="335"/>
      <c r="B14" s="69"/>
      <c r="C14" s="337"/>
      <c r="D14" s="67" t="s">
        <v>41</v>
      </c>
      <c r="E14" s="337"/>
      <c r="F14" s="67" t="s">
        <v>41</v>
      </c>
      <c r="G14" s="337"/>
      <c r="H14" s="68" t="s">
        <v>41</v>
      </c>
    </row>
    <row r="15" spans="1:8" ht="15.75" customHeight="1">
      <c r="A15" s="60" t="s">
        <v>45</v>
      </c>
      <c r="B15" s="58">
        <v>1</v>
      </c>
      <c r="C15" s="266">
        <f>POHL_SELHÁNÍ!C20+POHL_SELHÁNÍ!C12</f>
        <v>161036229.73591012</v>
      </c>
      <c r="D15" s="266">
        <v>0</v>
      </c>
      <c r="E15" s="266" t="s">
        <v>275</v>
      </c>
      <c r="F15" s="266" t="s">
        <v>275</v>
      </c>
      <c r="G15" s="266">
        <f>C15</f>
        <v>161036229.73591012</v>
      </c>
      <c r="H15" s="267">
        <v>0</v>
      </c>
    </row>
    <row r="16" spans="1:8" ht="17.25" customHeight="1" thickBot="1">
      <c r="A16" s="61" t="s">
        <v>46</v>
      </c>
      <c r="B16" s="62">
        <v>2</v>
      </c>
      <c r="C16" s="268">
        <f>POHL_SELHÁNÍ!C22+POHL_SELHÁNÍ!C21</f>
        <v>7708848.430700002</v>
      </c>
      <c r="D16" s="268">
        <v>0</v>
      </c>
      <c r="E16" s="268">
        <f>POHL_SELHÁNÍ!E9</f>
        <v>1124471.6345000004</v>
      </c>
      <c r="F16" s="268">
        <v>0</v>
      </c>
      <c r="G16" s="268">
        <f>C16-E16</f>
        <v>6584376.796200002</v>
      </c>
      <c r="H16" s="269">
        <v>0</v>
      </c>
    </row>
    <row r="19" spans="1:8" ht="12.75">
      <c r="A19" s="330">
        <f>POHL_SELHÁNÍ!A28</f>
        <v>40178</v>
      </c>
      <c r="B19" s="330"/>
      <c r="C19" s="330"/>
      <c r="D19" s="330"/>
      <c r="E19" s="330"/>
      <c r="F19" s="330"/>
      <c r="G19" s="330"/>
      <c r="H19" s="33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ht="13.5" thickBot="1">
      <c r="H21" s="2" t="s">
        <v>274</v>
      </c>
    </row>
    <row r="22" spans="1:8" ht="12.75">
      <c r="A22" s="50"/>
      <c r="B22" s="64"/>
      <c r="C22" s="342"/>
      <c r="D22" s="343"/>
      <c r="E22" s="64"/>
      <c r="F22" s="64"/>
      <c r="G22" s="342"/>
      <c r="H22" s="344"/>
    </row>
    <row r="23" spans="1:8" ht="25.5">
      <c r="A23" s="51"/>
      <c r="B23" s="70" t="s">
        <v>276</v>
      </c>
      <c r="C23" s="340" t="s">
        <v>38</v>
      </c>
      <c r="D23" s="339"/>
      <c r="E23" s="70" t="s">
        <v>29</v>
      </c>
      <c r="F23" s="70" t="s">
        <v>39</v>
      </c>
      <c r="G23" s="340" t="s">
        <v>42</v>
      </c>
      <c r="H23" s="341"/>
    </row>
    <row r="24" spans="1:8" ht="12.75">
      <c r="A24" s="14"/>
      <c r="B24" s="71"/>
      <c r="C24" s="338"/>
      <c r="D24" s="339"/>
      <c r="E24" s="71"/>
      <c r="F24" s="70" t="s">
        <v>40</v>
      </c>
      <c r="G24" s="340"/>
      <c r="H24" s="341"/>
    </row>
    <row r="25" spans="1:8" ht="12.75">
      <c r="A25" s="14"/>
      <c r="B25" s="71"/>
      <c r="C25" s="338"/>
      <c r="D25" s="339"/>
      <c r="E25" s="71"/>
      <c r="F25" s="70" t="s">
        <v>41</v>
      </c>
      <c r="G25" s="338"/>
      <c r="H25" s="341"/>
    </row>
    <row r="26" spans="1:8" ht="13.5" thickBot="1">
      <c r="A26" s="13"/>
      <c r="B26" s="72"/>
      <c r="C26" s="331"/>
      <c r="D26" s="332"/>
      <c r="E26" s="72"/>
      <c r="F26" s="73"/>
      <c r="G26" s="331"/>
      <c r="H26" s="333"/>
    </row>
    <row r="27" spans="1:8" ht="25.5">
      <c r="A27" s="334"/>
      <c r="B27" s="66"/>
      <c r="C27" s="336" t="s">
        <v>43</v>
      </c>
      <c r="D27" s="64" t="s">
        <v>44</v>
      </c>
      <c r="E27" s="336" t="s">
        <v>43</v>
      </c>
      <c r="F27" s="64" t="s">
        <v>44</v>
      </c>
      <c r="G27" s="336" t="s">
        <v>43</v>
      </c>
      <c r="H27" s="65" t="s">
        <v>44</v>
      </c>
    </row>
    <row r="28" spans="1:8" ht="25.5">
      <c r="A28" s="335"/>
      <c r="B28" s="69"/>
      <c r="C28" s="337"/>
      <c r="D28" s="67" t="s">
        <v>41</v>
      </c>
      <c r="E28" s="337"/>
      <c r="F28" s="67" t="s">
        <v>41</v>
      </c>
      <c r="G28" s="337"/>
      <c r="H28" s="68" t="s">
        <v>41</v>
      </c>
    </row>
    <row r="29" spans="1:8" ht="15.75" customHeight="1">
      <c r="A29" s="60" t="s">
        <v>45</v>
      </c>
      <c r="B29" s="58">
        <v>1</v>
      </c>
      <c r="C29" s="266">
        <f>POHL_SELHÁNÍ!C43+POHL_SELHÁNÍ!C33</f>
        <v>158078783.18675008</v>
      </c>
      <c r="D29" s="266">
        <v>0</v>
      </c>
      <c r="E29" s="266" t="s">
        <v>275</v>
      </c>
      <c r="F29" s="266" t="s">
        <v>275</v>
      </c>
      <c r="G29" s="266">
        <f>C29</f>
        <v>158078783.18675008</v>
      </c>
      <c r="H29" s="267">
        <v>0</v>
      </c>
    </row>
    <row r="30" spans="1:8" ht="17.25" customHeight="1" thickBot="1">
      <c r="A30" s="61" t="s">
        <v>46</v>
      </c>
      <c r="B30" s="62">
        <v>2</v>
      </c>
      <c r="C30" s="268">
        <f>POHL_SELHÁNÍ!C45+POHL_SELHÁNÍ!C44</f>
        <v>6473028.650250001</v>
      </c>
      <c r="D30" s="268">
        <v>0</v>
      </c>
      <c r="E30" s="268">
        <f>POHL_SELHÁNÍ!E32</f>
        <v>842880.3217799996</v>
      </c>
      <c r="F30" s="268">
        <v>0</v>
      </c>
      <c r="G30" s="268">
        <f>C30-E30</f>
        <v>5630148.328470001</v>
      </c>
      <c r="H30" s="269">
        <v>0</v>
      </c>
    </row>
    <row r="33" spans="1:8" ht="12.75">
      <c r="A33" s="330">
        <f>POHL_SELHÁNÍ!A51</f>
        <v>40086</v>
      </c>
      <c r="B33" s="330"/>
      <c r="C33" s="330"/>
      <c r="D33" s="330"/>
      <c r="E33" s="330"/>
      <c r="F33" s="330"/>
      <c r="G33" s="330"/>
      <c r="H33" s="33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ht="13.5" thickBot="1">
      <c r="H35" s="2" t="s">
        <v>274</v>
      </c>
    </row>
    <row r="36" spans="1:8" ht="12.75">
      <c r="A36" s="50"/>
      <c r="B36" s="64"/>
      <c r="C36" s="342"/>
      <c r="D36" s="343"/>
      <c r="E36" s="64"/>
      <c r="F36" s="64"/>
      <c r="G36" s="342"/>
      <c r="H36" s="344"/>
    </row>
    <row r="37" spans="1:8" ht="25.5" customHeight="1">
      <c r="A37" s="51"/>
      <c r="B37" s="70" t="s">
        <v>276</v>
      </c>
      <c r="C37" s="340" t="s">
        <v>38</v>
      </c>
      <c r="D37" s="339"/>
      <c r="E37" s="70" t="s">
        <v>29</v>
      </c>
      <c r="F37" s="70" t="s">
        <v>39</v>
      </c>
      <c r="G37" s="340" t="s">
        <v>42</v>
      </c>
      <c r="H37" s="341"/>
    </row>
    <row r="38" spans="1:8" ht="12.75">
      <c r="A38" s="14"/>
      <c r="B38" s="71"/>
      <c r="C38" s="338"/>
      <c r="D38" s="339"/>
      <c r="E38" s="71"/>
      <c r="F38" s="70" t="s">
        <v>40</v>
      </c>
      <c r="G38" s="340"/>
      <c r="H38" s="341"/>
    </row>
    <row r="39" spans="1:8" ht="12.75">
      <c r="A39" s="14"/>
      <c r="B39" s="71"/>
      <c r="C39" s="338"/>
      <c r="D39" s="339"/>
      <c r="E39" s="71"/>
      <c r="F39" s="70" t="s">
        <v>41</v>
      </c>
      <c r="G39" s="338"/>
      <c r="H39" s="341"/>
    </row>
    <row r="40" spans="1:8" ht="13.5" thickBot="1">
      <c r="A40" s="13"/>
      <c r="B40" s="72"/>
      <c r="C40" s="331"/>
      <c r="D40" s="332"/>
      <c r="E40" s="72"/>
      <c r="F40" s="73"/>
      <c r="G40" s="331"/>
      <c r="H40" s="333"/>
    </row>
    <row r="41" spans="1:8" ht="25.5" customHeight="1">
      <c r="A41" s="334"/>
      <c r="B41" s="66"/>
      <c r="C41" s="336" t="s">
        <v>43</v>
      </c>
      <c r="D41" s="64" t="s">
        <v>44</v>
      </c>
      <c r="E41" s="336" t="s">
        <v>43</v>
      </c>
      <c r="F41" s="64" t="s">
        <v>44</v>
      </c>
      <c r="G41" s="336" t="s">
        <v>43</v>
      </c>
      <c r="H41" s="65" t="s">
        <v>44</v>
      </c>
    </row>
    <row r="42" spans="1:8" ht="25.5">
      <c r="A42" s="335"/>
      <c r="B42" s="69"/>
      <c r="C42" s="337"/>
      <c r="D42" s="67" t="s">
        <v>41</v>
      </c>
      <c r="E42" s="337"/>
      <c r="F42" s="67" t="s">
        <v>41</v>
      </c>
      <c r="G42" s="337"/>
      <c r="H42" s="68" t="s">
        <v>41</v>
      </c>
    </row>
    <row r="43" spans="1:8" ht="15.75" customHeight="1">
      <c r="A43" s="60" t="s">
        <v>45</v>
      </c>
      <c r="B43" s="58">
        <v>1</v>
      </c>
      <c r="C43" s="158">
        <f>POHL_SELHÁNÍ!C58+POHL_SELHÁNÍ!C66</f>
        <v>147349213.82262978</v>
      </c>
      <c r="D43" s="58">
        <v>0</v>
      </c>
      <c r="E43" s="58" t="s">
        <v>275</v>
      </c>
      <c r="F43" s="58" t="s">
        <v>275</v>
      </c>
      <c r="G43" s="158">
        <f>C43</f>
        <v>147349213.82262978</v>
      </c>
      <c r="H43" s="59">
        <v>0</v>
      </c>
    </row>
    <row r="44" spans="1:8" ht="17.25" customHeight="1" thickBot="1">
      <c r="A44" s="61" t="s">
        <v>46</v>
      </c>
      <c r="B44" s="62">
        <v>2</v>
      </c>
      <c r="C44" s="159">
        <f>POHL_SELHÁNÍ!C59+POHL_SELHÁNÍ!C67+POHL_SELHÁNÍ!C68</f>
        <v>6115397.38517</v>
      </c>
      <c r="D44" s="62">
        <v>0</v>
      </c>
      <c r="E44" s="159">
        <f>POHL_SELHÁNÍ!E55</f>
        <v>556474.8840899998</v>
      </c>
      <c r="F44" s="62">
        <v>0</v>
      </c>
      <c r="G44" s="159">
        <f>C44-E44</f>
        <v>5558922.50108</v>
      </c>
      <c r="H44" s="63">
        <v>0</v>
      </c>
    </row>
    <row r="47" spans="1:8" ht="12.75">
      <c r="A47" s="330">
        <f>POHL_SELHÁNÍ!A74</f>
        <v>40359</v>
      </c>
      <c r="B47" s="330"/>
      <c r="C47" s="330"/>
      <c r="D47" s="330"/>
      <c r="E47" s="330"/>
      <c r="F47" s="330"/>
      <c r="G47" s="330"/>
      <c r="H47" s="33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ht="13.5" thickBot="1">
      <c r="H49" s="2" t="s">
        <v>274</v>
      </c>
    </row>
    <row r="50" spans="1:8" ht="12.75">
      <c r="A50" s="50"/>
      <c r="B50" s="64"/>
      <c r="C50" s="342"/>
      <c r="D50" s="343"/>
      <c r="E50" s="64"/>
      <c r="F50" s="64"/>
      <c r="G50" s="342"/>
      <c r="H50" s="344"/>
    </row>
    <row r="51" spans="1:8" ht="25.5" customHeight="1">
      <c r="A51" s="51"/>
      <c r="B51" s="70" t="s">
        <v>276</v>
      </c>
      <c r="C51" s="340" t="s">
        <v>38</v>
      </c>
      <c r="D51" s="339"/>
      <c r="E51" s="70" t="s">
        <v>29</v>
      </c>
      <c r="F51" s="70" t="s">
        <v>39</v>
      </c>
      <c r="G51" s="340" t="s">
        <v>42</v>
      </c>
      <c r="H51" s="341"/>
    </row>
    <row r="52" spans="1:8" ht="12.75">
      <c r="A52" s="14"/>
      <c r="B52" s="71"/>
      <c r="C52" s="338"/>
      <c r="D52" s="339"/>
      <c r="E52" s="71"/>
      <c r="F52" s="70" t="s">
        <v>40</v>
      </c>
      <c r="G52" s="340"/>
      <c r="H52" s="341"/>
    </row>
    <row r="53" spans="1:8" ht="12.75">
      <c r="A53" s="14"/>
      <c r="B53" s="71"/>
      <c r="C53" s="338"/>
      <c r="D53" s="339"/>
      <c r="E53" s="71"/>
      <c r="F53" s="70" t="s">
        <v>41</v>
      </c>
      <c r="G53" s="338"/>
      <c r="H53" s="341"/>
    </row>
    <row r="54" spans="1:8" ht="13.5" thickBot="1">
      <c r="A54" s="13"/>
      <c r="B54" s="72"/>
      <c r="C54" s="331"/>
      <c r="D54" s="332"/>
      <c r="E54" s="72"/>
      <c r="F54" s="73"/>
      <c r="G54" s="331"/>
      <c r="H54" s="333"/>
    </row>
    <row r="55" spans="1:8" ht="25.5" customHeight="1">
      <c r="A55" s="334"/>
      <c r="B55" s="66"/>
      <c r="C55" s="336" t="s">
        <v>43</v>
      </c>
      <c r="D55" s="64" t="s">
        <v>44</v>
      </c>
      <c r="E55" s="336" t="s">
        <v>43</v>
      </c>
      <c r="F55" s="64" t="s">
        <v>44</v>
      </c>
      <c r="G55" s="336" t="s">
        <v>43</v>
      </c>
      <c r="H55" s="65" t="s">
        <v>44</v>
      </c>
    </row>
    <row r="56" spans="1:8" ht="25.5">
      <c r="A56" s="335"/>
      <c r="B56" s="69"/>
      <c r="C56" s="337"/>
      <c r="D56" s="67" t="s">
        <v>41</v>
      </c>
      <c r="E56" s="337"/>
      <c r="F56" s="67" t="s">
        <v>41</v>
      </c>
      <c r="G56" s="337"/>
      <c r="H56" s="68" t="s">
        <v>41</v>
      </c>
    </row>
    <row r="57" spans="1:8" ht="15.75" customHeight="1">
      <c r="A57" s="60" t="s">
        <v>45</v>
      </c>
      <c r="B57" s="58">
        <v>1</v>
      </c>
      <c r="C57" s="158">
        <f>POHL_SELHÁNÍ!C81+POHL_SELHÁNÍ!C89</f>
        <v>142269588.22443008</v>
      </c>
      <c r="D57" s="58">
        <v>0</v>
      </c>
      <c r="E57" s="58" t="s">
        <v>275</v>
      </c>
      <c r="F57" s="58" t="s">
        <v>275</v>
      </c>
      <c r="G57" s="158">
        <f>C57</f>
        <v>142269588.22443008</v>
      </c>
      <c r="H57" s="59">
        <v>0</v>
      </c>
    </row>
    <row r="58" spans="1:8" ht="17.25" customHeight="1" thickBot="1">
      <c r="A58" s="61" t="s">
        <v>46</v>
      </c>
      <c r="B58" s="62">
        <v>2</v>
      </c>
      <c r="C58" s="159">
        <f>POHL_SELHÁNÍ!C82+POHL_SELHÁNÍ!C83+POHL_SELHÁNÍ!C90+POHL_SELHÁNÍ!C91</f>
        <v>4998482.826990001</v>
      </c>
      <c r="D58" s="62">
        <v>0</v>
      </c>
      <c r="E58" s="159">
        <f>POHL_SELHÁNÍ!E78</f>
        <v>428314.6952899998</v>
      </c>
      <c r="F58" s="62">
        <v>0</v>
      </c>
      <c r="G58" s="159">
        <f>C58-E58</f>
        <v>4570168.131700001</v>
      </c>
      <c r="H58" s="63">
        <v>0</v>
      </c>
    </row>
    <row r="59" spans="1:8" ht="17.25" customHeight="1">
      <c r="A59" s="94"/>
      <c r="B59" s="95"/>
      <c r="C59" s="96"/>
      <c r="D59" s="95"/>
      <c r="E59" s="96"/>
      <c r="F59" s="95"/>
      <c r="G59" s="96"/>
      <c r="H59" s="95"/>
    </row>
    <row r="63" spans="3:7" ht="12.75">
      <c r="C63" s="92"/>
      <c r="G63" s="92"/>
    </row>
  </sheetData>
  <sheetProtection/>
  <mergeCells count="61">
    <mergeCell ref="C25:D25"/>
    <mergeCell ref="G25:H25"/>
    <mergeCell ref="C26:D26"/>
    <mergeCell ref="G26:H26"/>
    <mergeCell ref="A27:A28"/>
    <mergeCell ref="C27:C28"/>
    <mergeCell ref="E27:E28"/>
    <mergeCell ref="G27:G28"/>
    <mergeCell ref="A19:H19"/>
    <mergeCell ref="C22:D22"/>
    <mergeCell ref="G22:H22"/>
    <mergeCell ref="C23:D23"/>
    <mergeCell ref="G23:H23"/>
    <mergeCell ref="C24:D24"/>
    <mergeCell ref="G24:H24"/>
    <mergeCell ref="A3:H3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C54:D54"/>
    <mergeCell ref="G54:H54"/>
    <mergeCell ref="A55:A56"/>
    <mergeCell ref="C55:C56"/>
    <mergeCell ref="E55:E56"/>
    <mergeCell ref="G55:G56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40:D40"/>
    <mergeCell ref="G40:H40"/>
    <mergeCell ref="A41:A42"/>
    <mergeCell ref="C41:C42"/>
    <mergeCell ref="E41:E42"/>
    <mergeCell ref="G41:G42"/>
    <mergeCell ref="C10:D10"/>
    <mergeCell ref="G10:H10"/>
    <mergeCell ref="C11:D11"/>
    <mergeCell ref="G11:H11"/>
    <mergeCell ref="A5:H5"/>
    <mergeCell ref="C8:D8"/>
    <mergeCell ref="G8:H8"/>
    <mergeCell ref="C9:D9"/>
    <mergeCell ref="G9:H9"/>
    <mergeCell ref="C12:D12"/>
    <mergeCell ref="G12:H12"/>
    <mergeCell ref="A13:A14"/>
    <mergeCell ref="C13:C14"/>
    <mergeCell ref="E13:E14"/>
    <mergeCell ref="G13:G14"/>
  </mergeCells>
  <printOptions/>
  <pageMargins left="0.787401575" right="0.787401575" top="0.984251969" bottom="0.52" header="0.4921259845" footer="0.4921259845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34.421875" style="4" customWidth="1"/>
    <col min="2" max="2" width="9.140625" style="4" customWidth="1"/>
    <col min="3" max="4" width="3.7109375" style="4" customWidth="1"/>
    <col min="5" max="8" width="12.140625" style="4" customWidth="1"/>
    <col min="9" max="16384" width="9.140625" style="4" customWidth="1"/>
  </cols>
  <sheetData>
    <row r="1" ht="12.75">
      <c r="H1" s="2" t="s">
        <v>281</v>
      </c>
    </row>
    <row r="3" spans="1:8" ht="18">
      <c r="A3" s="354" t="s">
        <v>30</v>
      </c>
      <c r="B3" s="354"/>
      <c r="C3" s="354"/>
      <c r="D3" s="354"/>
      <c r="E3" s="354"/>
      <c r="F3" s="354"/>
      <c r="G3" s="354"/>
      <c r="H3" s="354"/>
    </row>
    <row r="4" spans="1:8" ht="12.75">
      <c r="A4" s="330" t="s">
        <v>280</v>
      </c>
      <c r="B4" s="330"/>
      <c r="C4" s="330"/>
      <c r="D4" s="330"/>
      <c r="E4" s="330"/>
      <c r="F4" s="330"/>
      <c r="G4" s="330"/>
      <c r="H4" s="330"/>
    </row>
    <row r="5" spans="1:11" ht="12.75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>
      <c r="A6" s="5"/>
      <c r="B6" s="5"/>
      <c r="C6" s="5"/>
      <c r="D6" s="5"/>
      <c r="E6" s="80"/>
      <c r="F6" s="80"/>
      <c r="G6" s="80"/>
      <c r="H6" s="80"/>
      <c r="I6" s="6"/>
      <c r="J6" s="6"/>
      <c r="K6" s="6"/>
    </row>
    <row r="7" spans="1:11" ht="13.5" thickBot="1">
      <c r="A7" s="345"/>
      <c r="B7" s="346"/>
      <c r="C7" s="347"/>
      <c r="D7" s="110" t="s">
        <v>276</v>
      </c>
      <c r="E7" s="97">
        <v>40268</v>
      </c>
      <c r="F7" s="97">
        <v>40178</v>
      </c>
      <c r="G7" s="97">
        <v>40086</v>
      </c>
      <c r="H7" s="97">
        <v>39994</v>
      </c>
      <c r="I7" s="7"/>
      <c r="J7" s="7"/>
      <c r="K7" s="7"/>
    </row>
    <row r="8" spans="1:11" ht="12.75">
      <c r="A8" s="351" t="s">
        <v>30</v>
      </c>
      <c r="B8" s="352"/>
      <c r="C8" s="353"/>
      <c r="D8" s="88">
        <v>1</v>
      </c>
      <c r="E8" s="163">
        <v>1209262.7092</v>
      </c>
      <c r="F8" s="163">
        <v>790191.89512</v>
      </c>
      <c r="G8" s="163">
        <v>0</v>
      </c>
      <c r="H8" s="163">
        <v>359552.1783100001</v>
      </c>
      <c r="I8" s="7"/>
      <c r="J8" s="7"/>
      <c r="K8" s="7"/>
    </row>
    <row r="9" spans="1:11" ht="12.75">
      <c r="A9" s="87" t="s">
        <v>47</v>
      </c>
      <c r="B9" s="8"/>
      <c r="C9" s="9"/>
      <c r="D9" s="89">
        <v>2</v>
      </c>
      <c r="E9" s="164"/>
      <c r="F9" s="164"/>
      <c r="G9" s="164"/>
      <c r="H9" s="164">
        <v>359552.1783100001</v>
      </c>
      <c r="I9" s="7"/>
      <c r="J9" s="7"/>
      <c r="K9" s="7"/>
    </row>
    <row r="10" spans="1:11" ht="13.5" thickBot="1">
      <c r="A10" s="348" t="s">
        <v>271</v>
      </c>
      <c r="B10" s="349"/>
      <c r="C10" s="350"/>
      <c r="D10" s="90">
        <v>3</v>
      </c>
      <c r="E10" s="165">
        <v>0</v>
      </c>
      <c r="F10" s="165">
        <v>0</v>
      </c>
      <c r="G10" s="165">
        <v>0</v>
      </c>
      <c r="H10" s="165">
        <v>0</v>
      </c>
      <c r="I10" s="10"/>
      <c r="J10" s="10"/>
      <c r="K10" s="10"/>
    </row>
  </sheetData>
  <sheetProtection/>
  <mergeCells count="5">
    <mergeCell ref="A7:C7"/>
    <mergeCell ref="A10:C10"/>
    <mergeCell ref="A8:C8"/>
    <mergeCell ref="A3:H3"/>
    <mergeCell ref="A4:H4"/>
  </mergeCells>
  <printOptions horizontalCentered="1"/>
  <pageMargins left="1.09" right="0.7874015748031497" top="0.52" bottom="1.1811023622047245" header="0.64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37.8515625" style="11" customWidth="1"/>
    <col min="2" max="2" width="4.00390625" style="11" customWidth="1"/>
    <col min="3" max="6" width="13.00390625" style="11" customWidth="1"/>
    <col min="7" max="16384" width="9.140625" style="11" customWidth="1"/>
  </cols>
  <sheetData>
    <row r="1" ht="12.75">
      <c r="F1" s="2" t="s">
        <v>281</v>
      </c>
    </row>
    <row r="3" spans="1:6" ht="18">
      <c r="A3" s="329" t="s">
        <v>357</v>
      </c>
      <c r="B3" s="329"/>
      <c r="C3" s="329"/>
      <c r="D3" s="329"/>
      <c r="E3" s="329"/>
      <c r="F3" s="329"/>
    </row>
    <row r="4" spans="1:6" ht="12.75">
      <c r="A4" s="330" t="s">
        <v>280</v>
      </c>
      <c r="B4" s="330"/>
      <c r="C4" s="330"/>
      <c r="D4" s="330"/>
      <c r="E4" s="330"/>
      <c r="F4" s="330"/>
    </row>
    <row r="5" spans="1:6" ht="12.75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80"/>
      <c r="D6" s="80"/>
      <c r="E6" s="80"/>
      <c r="F6" s="80"/>
    </row>
    <row r="7" spans="1:6" ht="26.25" thickBot="1">
      <c r="A7" s="83"/>
      <c r="B7" s="111" t="s">
        <v>276</v>
      </c>
      <c r="C7" s="97">
        <v>40268</v>
      </c>
      <c r="D7" s="97">
        <v>40178</v>
      </c>
      <c r="E7" s="97">
        <v>40086</v>
      </c>
      <c r="F7" s="97">
        <v>39994</v>
      </c>
    </row>
    <row r="8" spans="1:6" ht="12.75">
      <c r="A8" s="81" t="s">
        <v>48</v>
      </c>
      <c r="B8" s="84">
        <v>1</v>
      </c>
      <c r="C8" s="82">
        <v>0</v>
      </c>
      <c r="D8" s="82">
        <v>0</v>
      </c>
      <c r="E8" s="82">
        <v>0</v>
      </c>
      <c r="F8" s="82">
        <v>0</v>
      </c>
    </row>
    <row r="9" spans="1:6" ht="12.75">
      <c r="A9" s="77" t="s">
        <v>50</v>
      </c>
      <c r="B9" s="85">
        <v>2</v>
      </c>
      <c r="C9" s="76">
        <v>0</v>
      </c>
      <c r="D9" s="76">
        <v>0</v>
      </c>
      <c r="E9" s="76">
        <v>0</v>
      </c>
      <c r="F9" s="76">
        <v>0</v>
      </c>
    </row>
    <row r="10" spans="1:6" ht="12.75">
      <c r="A10" s="77" t="s">
        <v>51</v>
      </c>
      <c r="B10" s="84">
        <v>3</v>
      </c>
      <c r="C10" s="76">
        <v>0</v>
      </c>
      <c r="D10" s="76">
        <v>0</v>
      </c>
      <c r="E10" s="76">
        <v>0</v>
      </c>
      <c r="F10" s="76">
        <v>0</v>
      </c>
    </row>
    <row r="11" spans="1:6" ht="12.75">
      <c r="A11" s="75" t="s">
        <v>49</v>
      </c>
      <c r="B11" s="85">
        <v>4</v>
      </c>
      <c r="C11" s="76">
        <v>0</v>
      </c>
      <c r="D11" s="76">
        <v>0</v>
      </c>
      <c r="E11" s="76">
        <v>0</v>
      </c>
      <c r="F11" s="76">
        <v>0</v>
      </c>
    </row>
    <row r="12" spans="1:6" ht="12.75">
      <c r="A12" s="77" t="s">
        <v>50</v>
      </c>
      <c r="B12" s="84">
        <v>5</v>
      </c>
      <c r="C12" s="76">
        <v>0</v>
      </c>
      <c r="D12" s="76">
        <v>0</v>
      </c>
      <c r="E12" s="76">
        <v>0</v>
      </c>
      <c r="F12" s="76">
        <v>0</v>
      </c>
    </row>
    <row r="13" spans="1:6" ht="12.75">
      <c r="A13" s="77" t="s">
        <v>51</v>
      </c>
      <c r="B13" s="85">
        <v>6</v>
      </c>
      <c r="C13" s="76">
        <v>0</v>
      </c>
      <c r="D13" s="76">
        <v>0</v>
      </c>
      <c r="E13" s="76">
        <v>0</v>
      </c>
      <c r="F13" s="76">
        <v>0</v>
      </c>
    </row>
    <row r="14" spans="1:6" ht="12.75">
      <c r="A14" s="75" t="s">
        <v>52</v>
      </c>
      <c r="B14" s="84">
        <v>7</v>
      </c>
      <c r="C14" s="76">
        <v>0</v>
      </c>
      <c r="D14" s="76">
        <v>0</v>
      </c>
      <c r="E14" s="76">
        <v>0</v>
      </c>
      <c r="F14" s="76">
        <v>0</v>
      </c>
    </row>
    <row r="15" spans="1:6" ht="12.75">
      <c r="A15" s="77" t="s">
        <v>50</v>
      </c>
      <c r="B15" s="85">
        <v>8</v>
      </c>
      <c r="C15" s="76">
        <v>0</v>
      </c>
      <c r="D15" s="76">
        <v>0</v>
      </c>
      <c r="E15" s="76">
        <v>0</v>
      </c>
      <c r="F15" s="76">
        <v>0</v>
      </c>
    </row>
    <row r="16" spans="1:6" ht="12.75">
      <c r="A16" s="77" t="s">
        <v>51</v>
      </c>
      <c r="B16" s="84">
        <v>9</v>
      </c>
      <c r="C16" s="76">
        <v>0</v>
      </c>
      <c r="D16" s="76">
        <v>0</v>
      </c>
      <c r="E16" s="76">
        <v>0</v>
      </c>
      <c r="F16" s="76">
        <v>0</v>
      </c>
    </row>
    <row r="17" spans="1:6" ht="12.75">
      <c r="A17" s="75" t="s">
        <v>53</v>
      </c>
      <c r="B17" s="85">
        <v>10</v>
      </c>
      <c r="C17" s="76">
        <v>0</v>
      </c>
      <c r="D17" s="76">
        <v>0</v>
      </c>
      <c r="E17" s="76">
        <v>0</v>
      </c>
      <c r="F17" s="76">
        <v>0</v>
      </c>
    </row>
    <row r="18" spans="1:6" ht="12.75">
      <c r="A18" s="77" t="s">
        <v>50</v>
      </c>
      <c r="B18" s="84">
        <v>11</v>
      </c>
      <c r="C18" s="76">
        <v>0</v>
      </c>
      <c r="D18" s="76">
        <v>0</v>
      </c>
      <c r="E18" s="76">
        <v>0</v>
      </c>
      <c r="F18" s="76">
        <v>0</v>
      </c>
    </row>
    <row r="19" spans="1:6" ht="13.5" thickBot="1">
      <c r="A19" s="78" t="s">
        <v>51</v>
      </c>
      <c r="B19" s="86">
        <v>12</v>
      </c>
      <c r="C19" s="79">
        <v>0</v>
      </c>
      <c r="D19" s="79">
        <v>0</v>
      </c>
      <c r="E19" s="79">
        <v>0</v>
      </c>
      <c r="F19" s="79">
        <v>0</v>
      </c>
    </row>
    <row r="22" ht="12.75">
      <c r="A22" s="1" t="s">
        <v>282</v>
      </c>
    </row>
  </sheetData>
  <sheetProtection/>
  <mergeCells count="2">
    <mergeCell ref="A3:F3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4">
      <selection activeCell="E23" sqref="E23"/>
    </sheetView>
  </sheetViews>
  <sheetFormatPr defaultColWidth="9.140625" defaultRowHeight="12.75"/>
  <cols>
    <col min="1" max="1" width="4.00390625" style="0" customWidth="1"/>
    <col min="2" max="2" width="48.00390625" style="0" customWidth="1"/>
    <col min="3" max="6" width="14.28125" style="0" customWidth="1"/>
  </cols>
  <sheetData>
    <row r="1" s="11" customFormat="1" ht="12.75">
      <c r="F1" s="2" t="s">
        <v>281</v>
      </c>
    </row>
    <row r="2" s="11" customFormat="1" ht="12.75"/>
    <row r="3" spans="1:6" s="11" customFormat="1" ht="18">
      <c r="A3" s="329" t="s">
        <v>284</v>
      </c>
      <c r="B3" s="329"/>
      <c r="C3" s="329"/>
      <c r="D3" s="329"/>
      <c r="E3" s="329"/>
      <c r="F3" s="329"/>
    </row>
    <row r="5" s="2" customFormat="1" ht="13.5" thickBot="1">
      <c r="F5" s="98"/>
    </row>
    <row r="6" spans="1:6" s="2" customFormat="1" ht="15.75" thickBot="1">
      <c r="A6" s="99"/>
      <c r="B6" s="100"/>
      <c r="C6" s="160">
        <v>40268</v>
      </c>
      <c r="D6" s="160">
        <v>40178</v>
      </c>
      <c r="E6" s="160">
        <v>40086</v>
      </c>
      <c r="F6" s="160">
        <v>39994</v>
      </c>
    </row>
    <row r="7" spans="1:6" s="2" customFormat="1" ht="12.75">
      <c r="A7" s="101" t="s">
        <v>285</v>
      </c>
      <c r="B7" s="102" t="s">
        <v>286</v>
      </c>
      <c r="C7" s="106">
        <v>39.71730184235694</v>
      </c>
      <c r="D7" s="106">
        <v>40.2269387729276</v>
      </c>
      <c r="E7" s="106">
        <v>38.02189641400068</v>
      </c>
      <c r="F7" s="106">
        <v>48.011035271517564</v>
      </c>
    </row>
    <row r="8" spans="1:6" s="2" customFormat="1" ht="12.75">
      <c r="A8" s="101" t="s">
        <v>287</v>
      </c>
      <c r="B8" s="103" t="s">
        <v>288</v>
      </c>
      <c r="C8" s="107">
        <v>0.7919572474196467</v>
      </c>
      <c r="D8" s="107">
        <v>0.9324359605851794</v>
      </c>
      <c r="E8" s="107">
        <v>0.9637333245677979</v>
      </c>
      <c r="F8" s="107">
        <v>0.9671254836804697</v>
      </c>
    </row>
    <row r="9" spans="1:6" s="2" customFormat="1" ht="12.75">
      <c r="A9" s="101" t="s">
        <v>289</v>
      </c>
      <c r="B9" s="103" t="s">
        <v>290</v>
      </c>
      <c r="C9" s="107">
        <v>6.840890384423403</v>
      </c>
      <c r="D9" s="107">
        <v>8.420398713914958</v>
      </c>
      <c r="E9" s="107">
        <v>8.496983617952841</v>
      </c>
      <c r="F9" s="107">
        <v>8.520108756425634</v>
      </c>
    </row>
    <row r="10" spans="1:6" s="2" customFormat="1" ht="12.75">
      <c r="A10" s="101" t="s">
        <v>291</v>
      </c>
      <c r="B10" s="103" t="s">
        <v>292</v>
      </c>
      <c r="C10" s="108">
        <v>398829.9286069194</v>
      </c>
      <c r="D10" s="108">
        <v>382395.36984466366</v>
      </c>
      <c r="E10" s="108">
        <v>357289.7338945011</v>
      </c>
      <c r="F10" s="108">
        <v>338431.38335041195</v>
      </c>
    </row>
    <row r="11" spans="1:6" s="2" customFormat="1" ht="12.75">
      <c r="A11" s="101" t="s">
        <v>293</v>
      </c>
      <c r="B11" s="103" t="s">
        <v>294</v>
      </c>
      <c r="C11" s="108">
        <v>1554.5409698578198</v>
      </c>
      <c r="D11" s="108">
        <v>1336.3762250580048</v>
      </c>
      <c r="E11" s="108">
        <v>1485.1651816860017</v>
      </c>
      <c r="F11" s="108">
        <v>1491.097302929062</v>
      </c>
    </row>
    <row r="12" spans="1:6" s="2" customFormat="1" ht="13.5" thickBot="1">
      <c r="A12" s="104" t="s">
        <v>295</v>
      </c>
      <c r="B12" s="105" t="s">
        <v>296</v>
      </c>
      <c r="C12" s="109">
        <v>3099.380611184825</v>
      </c>
      <c r="D12" s="109">
        <v>3223.5893610208814</v>
      </c>
      <c r="E12" s="109">
        <v>3254.023074524362</v>
      </c>
      <c r="F12" s="109">
        <v>3159.88444187643</v>
      </c>
    </row>
    <row r="13" s="2" customFormat="1" ht="12.75">
      <c r="F13" s="1"/>
    </row>
  </sheetData>
  <sheetProtection/>
  <mergeCells count="1">
    <mergeCell ref="A3:F3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subject/>
  <dc:creator>Ing. Stanislav Zábranský</dc:creator>
  <cp:keywords/>
  <dc:description>Údaje k 30.9.2007</dc:description>
  <cp:lastModifiedBy>felcmanovah</cp:lastModifiedBy>
  <cp:lastPrinted>2008-11-13T08:30:03Z</cp:lastPrinted>
  <dcterms:created xsi:type="dcterms:W3CDTF">2007-10-24T07:57:02Z</dcterms:created>
  <dcterms:modified xsi:type="dcterms:W3CDTF">2010-05-17T07:52:49Z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